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E:\Documents\Teaching\2018-01-W.ChEn263-Numerical_Tools\Lectures\Lec_06-Numerical_ODEs\"/>
    </mc:Choice>
  </mc:AlternateContent>
  <bookViews>
    <workbookView xWindow="0" yWindow="465" windowWidth="51195" windowHeight="28260" tabRatio="500" activeTab="3"/>
  </bookViews>
  <sheets>
    <sheet name="Ex_1-Explicit_Euler" sheetId="1" r:id="rId1"/>
    <sheet name="Practice_1" sheetId="5" r:id="rId2"/>
    <sheet name="Ex_2-Systems" sheetId="4" r:id="rId3"/>
    <sheet name="Practice_2" sheetId="2" r:id="rId4"/>
  </sheets>
  <definedNames>
    <definedName name="a_">'Ex_2-Systems'!$G$2</definedName>
    <definedName name="b_">'Ex_2-Systems'!$G$3</definedName>
    <definedName name="c_">'Ex_2-Systems'!$G$4</definedName>
    <definedName name="c_0">'Ex_1-Explicit_Euler'!$G$2</definedName>
    <definedName name="d_">'Ex_2-Systems'!$G$5</definedName>
    <definedName name="dt">'Ex_2-Systems'!$G$8</definedName>
    <definedName name="tau">'Ex_1-Explicit_Euler'!$G$3</definedName>
    <definedName name="y1_0">'Ex_2-Systems'!$G$6</definedName>
    <definedName name="y2_0">'Ex_2-Systems'!$G$7</definedName>
  </definedNames>
  <calcPr calcId="162913" concurrentCalc="0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6" i="4" l="1"/>
  <c r="G56" i="4"/>
  <c r="H56" i="4"/>
  <c r="F57" i="4"/>
  <c r="G57" i="4"/>
  <c r="H57" i="4"/>
  <c r="F58" i="4"/>
  <c r="G58" i="4"/>
  <c r="H58" i="4"/>
  <c r="F59" i="4"/>
  <c r="G59" i="4"/>
  <c r="H59" i="4"/>
  <c r="F60" i="4"/>
  <c r="G60" i="4"/>
  <c r="H60" i="4"/>
  <c r="F61" i="4"/>
  <c r="G61" i="4"/>
  <c r="H6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11" i="4"/>
  <c r="G11" i="4"/>
  <c r="G12" i="4"/>
  <c r="H12" i="4"/>
  <c r="G13" i="4"/>
  <c r="H13" i="4"/>
  <c r="G14" i="4"/>
  <c r="H14" i="4"/>
  <c r="G15" i="4"/>
  <c r="H15" i="4"/>
  <c r="G16" i="4"/>
  <c r="H16" i="4"/>
  <c r="G17" i="4"/>
  <c r="H17" i="4"/>
  <c r="G18" i="4"/>
  <c r="H18" i="4"/>
  <c r="G19" i="4"/>
  <c r="H19" i="4"/>
  <c r="G20" i="4"/>
  <c r="H20" i="4"/>
  <c r="G21" i="4"/>
  <c r="H21" i="4"/>
  <c r="G22" i="4"/>
  <c r="H22" i="4"/>
  <c r="G23" i="4"/>
  <c r="H23" i="4"/>
  <c r="G24" i="4"/>
  <c r="H24" i="4"/>
  <c r="G25" i="4"/>
  <c r="H25" i="4"/>
  <c r="G26" i="4"/>
  <c r="H26" i="4"/>
  <c r="G27" i="4"/>
  <c r="H27" i="4"/>
  <c r="G28" i="4"/>
  <c r="H28" i="4"/>
  <c r="G29" i="4"/>
  <c r="H29" i="4"/>
  <c r="G30" i="4"/>
  <c r="H30" i="4"/>
  <c r="G31" i="4"/>
  <c r="H31" i="4"/>
  <c r="G32" i="4"/>
  <c r="H32" i="4"/>
  <c r="F33" i="4"/>
  <c r="G33" i="4"/>
  <c r="H33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6" i="4"/>
  <c r="G46" i="4"/>
  <c r="H46" i="4"/>
  <c r="F47" i="4"/>
  <c r="G47" i="4"/>
  <c r="H47" i="4"/>
  <c r="F48" i="4"/>
  <c r="G48" i="4"/>
  <c r="H48" i="4"/>
  <c r="F49" i="4"/>
  <c r="G49" i="4"/>
  <c r="H49" i="4"/>
  <c r="F50" i="4"/>
  <c r="G50" i="4"/>
  <c r="H50" i="4"/>
  <c r="F51" i="4"/>
  <c r="G51" i="4"/>
  <c r="H51" i="4"/>
  <c r="F52" i="4"/>
  <c r="G52" i="4"/>
  <c r="H52" i="4"/>
  <c r="F53" i="4"/>
  <c r="G53" i="4"/>
  <c r="H53" i="4"/>
  <c r="F54" i="4"/>
  <c r="G54" i="4"/>
  <c r="H54" i="4"/>
  <c r="F55" i="4"/>
  <c r="G55" i="4"/>
  <c r="H55" i="4"/>
  <c r="L8" i="1"/>
  <c r="L9" i="1"/>
  <c r="M7" i="1"/>
  <c r="M8" i="1"/>
  <c r="M9" i="1"/>
  <c r="L10" i="1"/>
  <c r="M10" i="1"/>
  <c r="L11" i="1"/>
  <c r="M11" i="1"/>
  <c r="L12" i="1"/>
  <c r="M12" i="1"/>
  <c r="K7" i="1"/>
  <c r="K8" i="1"/>
  <c r="K9" i="1"/>
  <c r="K10" i="1"/>
  <c r="K11" i="1"/>
  <c r="K12" i="1"/>
  <c r="K13" i="1"/>
  <c r="K14" i="1"/>
  <c r="K15" i="1"/>
  <c r="K16" i="1"/>
  <c r="K17" i="1"/>
  <c r="J8" i="1"/>
  <c r="J9" i="1"/>
  <c r="J10" i="1"/>
  <c r="J11" i="1"/>
  <c r="J12" i="1"/>
  <c r="J13" i="1"/>
  <c r="J14" i="1"/>
  <c r="J15" i="1"/>
  <c r="J16" i="1"/>
  <c r="J17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G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8" i="1"/>
  <c r="G9" i="1"/>
</calcChain>
</file>

<file path=xl/sharedStrings.xml><?xml version="1.0" encoding="utf-8"?>
<sst xmlns="http://schemas.openxmlformats.org/spreadsheetml/2006/main" count="24" uniqueCount="14">
  <si>
    <t>c0</t>
  </si>
  <si>
    <t>tau</t>
  </si>
  <si>
    <t>t</t>
  </si>
  <si>
    <t>c</t>
  </si>
  <si>
    <t>Analytical</t>
  </si>
  <si>
    <t xml:space="preserve">Dt = </t>
  </si>
  <si>
    <t>y1</t>
  </si>
  <si>
    <t>y2</t>
  </si>
  <si>
    <t>dt</t>
  </si>
  <si>
    <t>a</t>
  </si>
  <si>
    <t>b</t>
  </si>
  <si>
    <t>d</t>
  </si>
  <si>
    <t>y1_0</t>
  </si>
  <si>
    <t>y2_0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</si>
</sst>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0" xfId="0" applyFill="1"/>
    <xf numFmtId="0" fontId="1" fillId="0" borderId="0" xfId="0" applyFont="1" applyFill="1"/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right"/>
    </xf>
    <xf numFmtId="0" fontId="1" fillId="0" borderId="2" xfId="0" applyFont="1" applyFill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2" fontId="0" fillId="3" borderId="5" xfId="0" applyNumberFormat="1" applyFill="1" applyBorder="1" applyAlignment="1">
      <alignment horizontal="right"/>
    </xf>
    <xf numFmtId="2" fontId="0" fillId="3" borderId="9" xfId="0" applyNumberFormat="1" applyFill="1" applyBorder="1" applyAlignment="1">
      <alignment horizontal="right"/>
    </xf>
    <xf numFmtId="2" fontId="0" fillId="3" borderId="7" xfId="0" applyNumberForma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545831706702951"/>
          <c:y val="5.1239486762166997E-2"/>
          <c:w val="0.78341599310693699"/>
          <c:h val="0.83114956648345817"/>
        </c:manualLayout>
      </c:layout>
      <c:scatterChart>
        <c:scatterStyle val="lineMarker"/>
        <c:varyColors val="0"/>
        <c:ser>
          <c:idx val="0"/>
          <c:order val="0"/>
          <c:tx>
            <c:v>Analytical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'Ex_1-Explicit_Euler'!$F$7:$F$57</c:f>
              <c:numCache>
                <c:formatCode>General</c:formatCode>
                <c:ptCount val="5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</c:numCache>
            </c:numRef>
          </c:xVal>
          <c:yVal>
            <c:numRef>
              <c:f>'Ex_1-Explicit_Euler'!$G$7:$G$57</c:f>
              <c:numCache>
                <c:formatCode>General</c:formatCode>
                <c:ptCount val="51"/>
                <c:pt idx="0">
                  <c:v>1</c:v>
                </c:pt>
                <c:pt idx="1">
                  <c:v>0.84648172489061402</c:v>
                </c:pt>
                <c:pt idx="2">
                  <c:v>0.71653131057378927</c:v>
                </c:pt>
                <c:pt idx="3">
                  <c:v>0.60653065971263331</c:v>
                </c:pt>
                <c:pt idx="4">
                  <c:v>0.51341711903259202</c:v>
                </c:pt>
                <c:pt idx="5">
                  <c:v>0.4345982085070782</c:v>
                </c:pt>
                <c:pt idx="6">
                  <c:v>0.36787944117144233</c:v>
                </c:pt>
                <c:pt idx="7">
                  <c:v>0.31140322391459768</c:v>
                </c:pt>
                <c:pt idx="8">
                  <c:v>0.26359713811572677</c:v>
                </c:pt>
                <c:pt idx="9">
                  <c:v>0.22313016014842982</c:v>
                </c:pt>
                <c:pt idx="10">
                  <c:v>0.18887560283756186</c:v>
                </c:pt>
                <c:pt idx="11">
                  <c:v>0.15987974607969391</c:v>
                </c:pt>
                <c:pt idx="12">
                  <c:v>0.1353352832366127</c:v>
                </c:pt>
                <c:pt idx="13">
                  <c:v>0.11455884399268769</c:v>
                </c:pt>
                <c:pt idx="14">
                  <c:v>9.6971967864405054E-2</c:v>
                </c:pt>
                <c:pt idx="15">
                  <c:v>8.2084998623898758E-2</c:v>
                </c:pt>
                <c:pt idx="16">
                  <c:v>6.9483451222801487E-2</c:v>
                </c:pt>
                <c:pt idx="17">
                  <c:v>5.8816471642429854E-2</c:v>
                </c:pt>
                <c:pt idx="18">
                  <c:v>4.9787068367863896E-2</c:v>
                </c:pt>
                <c:pt idx="19">
                  <c:v>4.2143843509276351E-2</c:v>
                </c:pt>
                <c:pt idx="20">
                  <c:v>3.567399334725236E-2</c:v>
                </c:pt>
                <c:pt idx="21">
                  <c:v>3.0197383422318473E-2</c:v>
                </c:pt>
                <c:pt idx="22">
                  <c:v>2.5561533206507368E-2</c:v>
                </c:pt>
                <c:pt idx="23">
                  <c:v>2.1637370719493062E-2</c:v>
                </c:pt>
                <c:pt idx="24">
                  <c:v>1.8315638888734147E-2</c:v>
                </c:pt>
                <c:pt idx="25">
                  <c:v>1.5503853599009286E-2</c:v>
                </c:pt>
                <c:pt idx="26">
                  <c:v>1.3123728736940943E-2</c:v>
                </c:pt>
                <c:pt idx="27">
                  <c:v>1.1108996538242287E-2</c:v>
                </c:pt>
                <c:pt idx="28">
                  <c:v>9.4035625514951888E-3</c:v>
                </c:pt>
                <c:pt idx="29">
                  <c:v>7.9599438487064286E-3</c:v>
                </c:pt>
                <c:pt idx="30">
                  <c:v>6.7379469990854488E-3</c:v>
                </c:pt>
                <c:pt idx="31">
                  <c:v>5.7035489980073861E-3</c:v>
                </c:pt>
                <c:pt idx="32">
                  <c:v>4.8279499938314284E-3</c:v>
                </c:pt>
                <c:pt idx="33">
                  <c:v>4.0867714384640562E-3</c:v>
                </c:pt>
                <c:pt idx="34">
                  <c:v>3.4593773364647493E-3</c:v>
                </c:pt>
                <c:pt idx="35">
                  <c:v>2.9282996948181783E-3</c:v>
                </c:pt>
                <c:pt idx="36">
                  <c:v>2.4787521766663498E-3</c:v>
                </c:pt>
                <c:pt idx="37">
                  <c:v>2.0982184180808952E-3</c:v>
                </c:pt>
                <c:pt idx="38">
                  <c:v>1.7761035457343729E-3</c:v>
                </c:pt>
                <c:pt idx="39">
                  <c:v>1.5034391929775672E-3</c:v>
                </c:pt>
                <c:pt idx="40">
                  <c:v>1.2726338013398046E-3</c:v>
                </c:pt>
                <c:pt idx="41">
                  <c:v>1.0772612553122175E-3</c:v>
                </c:pt>
                <c:pt idx="42">
                  <c:v>9.1188196555451462E-4</c:v>
                </c:pt>
                <c:pt idx="43">
                  <c:v>7.7189141909922952E-4</c:v>
                </c:pt>
                <c:pt idx="44">
                  <c:v>6.5339197986738007E-4</c:v>
                </c:pt>
                <c:pt idx="45">
                  <c:v>5.5308437014783363E-4</c:v>
                </c:pt>
                <c:pt idx="46">
                  <c:v>4.6817581165277731E-4</c:v>
                </c:pt>
                <c:pt idx="47">
                  <c:v>3.9630226859990644E-4</c:v>
                </c:pt>
                <c:pt idx="48">
                  <c:v>3.3546262790251245E-4</c:v>
                </c:pt>
                <c:pt idx="49">
                  <c:v>2.8396298390325712E-4</c:v>
                </c:pt>
                <c:pt idx="50">
                  <c:v>2.4036947641951491E-4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FF-4C92-AB99-CE21D4CFF09A}"/>
            </c:ext>
          </c:extLst>
        </c:ser>
        <c:ser>
          <c:idx val="1"/>
          <c:order val="1"/>
          <c:tx>
            <c:v>Dt = 0.1</c:v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'Ex_1-Explicit_Euler'!$H$7:$H$57</c:f>
              <c:numCache>
                <c:formatCode>General</c:formatCode>
                <c:ptCount val="5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</c:numCache>
            </c:numRef>
          </c:xVal>
          <c:yVal>
            <c:numRef>
              <c:f>'Ex_1-Explicit_Euler'!$I$7:$I$57</c:f>
              <c:numCache>
                <c:formatCode>General</c:formatCode>
                <c:ptCount val="51"/>
                <c:pt idx="0">
                  <c:v>1</c:v>
                </c:pt>
                <c:pt idx="1">
                  <c:v>0.83333333333333326</c:v>
                </c:pt>
                <c:pt idx="2">
                  <c:v>0.69444444444444442</c:v>
                </c:pt>
                <c:pt idx="3">
                  <c:v>0.57870370370370372</c:v>
                </c:pt>
                <c:pt idx="4">
                  <c:v>0.48225308641975306</c:v>
                </c:pt>
                <c:pt idx="5">
                  <c:v>0.4018775720164609</c:v>
                </c:pt>
                <c:pt idx="6">
                  <c:v>0.33489797668038407</c:v>
                </c:pt>
                <c:pt idx="7">
                  <c:v>0.27908164723365336</c:v>
                </c:pt>
                <c:pt idx="8">
                  <c:v>0.23256803936137779</c:v>
                </c:pt>
                <c:pt idx="9">
                  <c:v>0.19380669946781481</c:v>
                </c:pt>
                <c:pt idx="10">
                  <c:v>0.16150558288984568</c:v>
                </c:pt>
                <c:pt idx="11">
                  <c:v>0.13458798574153807</c:v>
                </c:pt>
                <c:pt idx="12">
                  <c:v>0.11215665478461506</c:v>
                </c:pt>
                <c:pt idx="13">
                  <c:v>9.3463878987179214E-2</c:v>
                </c:pt>
                <c:pt idx="14">
                  <c:v>7.7886565822649342E-2</c:v>
                </c:pt>
                <c:pt idx="15">
                  <c:v>6.490547151887445E-2</c:v>
                </c:pt>
                <c:pt idx="16">
                  <c:v>5.4087892932395375E-2</c:v>
                </c:pt>
                <c:pt idx="17">
                  <c:v>4.507324411032948E-2</c:v>
                </c:pt>
                <c:pt idx="18">
                  <c:v>3.7561036758607898E-2</c:v>
                </c:pt>
                <c:pt idx="19">
                  <c:v>3.1300863965506583E-2</c:v>
                </c:pt>
                <c:pt idx="20">
                  <c:v>2.6084053304588819E-2</c:v>
                </c:pt>
                <c:pt idx="21">
                  <c:v>2.173671108715735E-2</c:v>
                </c:pt>
                <c:pt idx="22">
                  <c:v>1.8113925905964459E-2</c:v>
                </c:pt>
                <c:pt idx="23">
                  <c:v>1.5094938254970382E-2</c:v>
                </c:pt>
                <c:pt idx="24">
                  <c:v>1.2579115212475319E-2</c:v>
                </c:pt>
                <c:pt idx="25">
                  <c:v>1.0482596010396099E-2</c:v>
                </c:pt>
                <c:pt idx="26">
                  <c:v>8.7354966753300824E-3</c:v>
                </c:pt>
                <c:pt idx="27">
                  <c:v>7.2795805627750686E-3</c:v>
                </c:pt>
                <c:pt idx="28">
                  <c:v>6.0663171356458902E-3</c:v>
                </c:pt>
                <c:pt idx="29">
                  <c:v>5.0552642797049088E-3</c:v>
                </c:pt>
                <c:pt idx="30">
                  <c:v>4.212720233087424E-3</c:v>
                </c:pt>
                <c:pt idx="31">
                  <c:v>3.5106001942395199E-3</c:v>
                </c:pt>
                <c:pt idx="32">
                  <c:v>2.9255001618662666E-3</c:v>
                </c:pt>
                <c:pt idx="33">
                  <c:v>2.437916801555222E-3</c:v>
                </c:pt>
                <c:pt idx="34">
                  <c:v>2.0315973346293516E-3</c:v>
                </c:pt>
                <c:pt idx="35">
                  <c:v>1.6929977788577928E-3</c:v>
                </c:pt>
                <c:pt idx="36">
                  <c:v>1.4108314823814941E-3</c:v>
                </c:pt>
                <c:pt idx="37">
                  <c:v>1.1756929019845785E-3</c:v>
                </c:pt>
                <c:pt idx="38">
                  <c:v>9.7974408498714867E-4</c:v>
                </c:pt>
                <c:pt idx="39">
                  <c:v>8.1645340415595715E-4</c:v>
                </c:pt>
                <c:pt idx="40">
                  <c:v>6.8037783679663092E-4</c:v>
                </c:pt>
                <c:pt idx="41">
                  <c:v>5.6698153066385903E-4</c:v>
                </c:pt>
                <c:pt idx="42">
                  <c:v>4.7248460888654916E-4</c:v>
                </c:pt>
                <c:pt idx="43">
                  <c:v>3.937371740721243E-4</c:v>
                </c:pt>
                <c:pt idx="44">
                  <c:v>3.2811431172677022E-4</c:v>
                </c:pt>
                <c:pt idx="45">
                  <c:v>2.7342859310564184E-4</c:v>
                </c:pt>
                <c:pt idx="46">
                  <c:v>2.278571609213682E-4</c:v>
                </c:pt>
                <c:pt idx="47">
                  <c:v>1.8988096743447351E-4</c:v>
                </c:pt>
                <c:pt idx="48">
                  <c:v>1.5823413952872792E-4</c:v>
                </c:pt>
                <c:pt idx="49">
                  <c:v>1.318617829406066E-4</c:v>
                </c:pt>
                <c:pt idx="50">
                  <c:v>1.0988481911717216E-4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FF-4C92-AB99-CE21D4CFF09A}"/>
            </c:ext>
          </c:extLst>
        </c:ser>
        <c:ser>
          <c:idx val="2"/>
          <c:order val="2"/>
          <c:tx>
            <c:v>Dt = 0.5</c:v>
          </c:tx>
          <c:spPr>
            <a:ln w="19050" cap="rnd">
              <a:solidFill>
                <a:schemeClr val="accent3"/>
              </a:solidFill>
              <a:prstDash val="dashDot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'Ex_1-Explicit_Euler'!$J$7:$J$17</c:f>
              <c:numCache>
                <c:formatCode>General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xVal>
          <c:yVal>
            <c:numRef>
              <c:f>'Ex_1-Explicit_Euler'!$K$7:$K$17</c:f>
              <c:numCache>
                <c:formatCode>General</c:formatCode>
                <c:ptCount val="11"/>
                <c:pt idx="0">
                  <c:v>1</c:v>
                </c:pt>
                <c:pt idx="1">
                  <c:v>0.16666666666666663</c:v>
                </c:pt>
                <c:pt idx="2">
                  <c:v>2.7777777777777762E-2</c:v>
                </c:pt>
                <c:pt idx="3">
                  <c:v>4.6296296296296259E-3</c:v>
                </c:pt>
                <c:pt idx="4">
                  <c:v>7.7160493827160403E-4</c:v>
                </c:pt>
                <c:pt idx="5">
                  <c:v>1.2860082304526734E-4</c:v>
                </c:pt>
                <c:pt idx="6">
                  <c:v>2.1433470507544556E-5</c:v>
                </c:pt>
                <c:pt idx="7">
                  <c:v>3.5722450845907571E-6</c:v>
                </c:pt>
                <c:pt idx="8">
                  <c:v>5.9537418076512591E-7</c:v>
                </c:pt>
                <c:pt idx="9">
                  <c:v>9.9229030127520914E-8</c:v>
                </c:pt>
                <c:pt idx="10">
                  <c:v>1.6538171687920148E-8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1FF-4C92-AB99-CE21D4CFF09A}"/>
            </c:ext>
          </c:extLst>
        </c:ser>
        <c:ser>
          <c:idx val="3"/>
          <c:order val="3"/>
          <c:tx>
            <c:v>Dt = 1</c:v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'Ex_1-Explicit_Euler'!$L$7:$L$11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'Ex_1-Explicit_Euler'!$M$7:$M$12</c:f>
              <c:numCache>
                <c:formatCode>General</c:formatCode>
                <c:ptCount val="6"/>
                <c:pt idx="0">
                  <c:v>1</c:v>
                </c:pt>
                <c:pt idx="1">
                  <c:v>-0.66666666666666674</c:v>
                </c:pt>
                <c:pt idx="2">
                  <c:v>0.44444444444444464</c:v>
                </c:pt>
                <c:pt idx="3">
                  <c:v>-0.2962962962962965</c:v>
                </c:pt>
                <c:pt idx="4">
                  <c:v>0.19753086419753102</c:v>
                </c:pt>
                <c:pt idx="5">
                  <c:v>-0.13168724279835403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1FF-4C92-AB99-CE21D4CFF0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932416"/>
        <c:axId val="110949056"/>
      </c:scatterChart>
      <c:valAx>
        <c:axId val="110932416"/>
        <c:scaling>
          <c:orientation val="minMax"/>
          <c:max val="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49056"/>
        <c:crosses val="autoZero"/>
        <c:crossBetween val="midCat"/>
      </c:valAx>
      <c:valAx>
        <c:axId val="1109490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32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623474143699426"/>
          <c:y val="6.6222824047210818E-2"/>
          <c:w val="0.22686213113563278"/>
          <c:h val="0.341176525747855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55788958952891"/>
          <c:y val="5.6174011066235444E-2"/>
          <c:w val="0.79762576570458121"/>
          <c:h val="0.77177587477075982"/>
        </c:manualLayout>
      </c:layout>
      <c:scatterChart>
        <c:scatterStyle val="lineMarker"/>
        <c:varyColors val="0"/>
        <c:ser>
          <c:idx val="0"/>
          <c:order val="0"/>
          <c:tx>
            <c:strRef>
              <c:f>'Ex_2-Systems'!$G$10</c:f>
              <c:strCache>
                <c:ptCount val="1"/>
                <c:pt idx="0">
                  <c:v>y1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'Ex_2-Systems'!$F$11:$F$61</c:f>
              <c:numCache>
                <c:formatCode>General</c:formatCode>
                <c:ptCount val="5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</c:numCache>
            </c:numRef>
          </c:xVal>
          <c:yVal>
            <c:numRef>
              <c:f>'Ex_2-Systems'!$G$11:$G$61</c:f>
              <c:numCache>
                <c:formatCode>General</c:formatCode>
                <c:ptCount val="51"/>
                <c:pt idx="0">
                  <c:v>3</c:v>
                </c:pt>
                <c:pt idx="1">
                  <c:v>1.8374999999999999</c:v>
                </c:pt>
                <c:pt idx="2">
                  <c:v>1.1643749999999999</c:v>
                </c:pt>
                <c:pt idx="3">
                  <c:v>0.76959374999999997</c:v>
                </c:pt>
                <c:pt idx="4">
                  <c:v>0.53372343749999995</c:v>
                </c:pt>
                <c:pt idx="5">
                  <c:v>0.389102109375</c:v>
                </c:pt>
                <c:pt idx="6">
                  <c:v>0.29733633984375002</c:v>
                </c:pt>
                <c:pt idx="7">
                  <c:v>0.23658663808593752</c:v>
                </c:pt>
                <c:pt idx="8">
                  <c:v>0.1943824553027344</c:v>
                </c:pt>
                <c:pt idx="9">
                  <c:v>0.16356124114599613</c:v>
                </c:pt>
                <c:pt idx="10">
                  <c:v>0.13997257201032717</c:v>
                </c:pt>
                <c:pt idx="11">
                  <c:v>0.12117960884197634</c:v>
                </c:pt>
                <c:pt idx="12">
                  <c:v>0.10572414681570211</c:v>
                </c:pt>
                <c:pt idx="13">
                  <c:v>9.2710208461779881E-2</c:v>
                </c:pt>
                <c:pt idx="14">
                  <c:v>8.1567728861729777E-2</c:v>
                </c:pt>
                <c:pt idx="15">
                  <c:v>7.1918102618618238E-2</c:v>
                </c:pt>
                <c:pt idx="16">
                  <c:v>6.349738436613156E-2</c:v>
                </c:pt>
                <c:pt idx="17">
                  <c:v>5.6112156021581636E-2</c:v>
                </c:pt>
                <c:pt idx="18">
                  <c:v>4.9613934048227594E-2</c:v>
                </c:pt>
                <c:pt idx="19">
                  <c:v>4.3884126359139193E-2</c:v>
                </c:pt>
                <c:pt idx="20">
                  <c:v>3.8825016196638036E-2</c:v>
                </c:pt>
                <c:pt idx="21">
                  <c:v>3.4354210305555556E-2</c:v>
                </c:pt>
                <c:pt idx="22">
                  <c:v>3.0401096844736537E-2</c:v>
                </c:pt>
                <c:pt idx="23">
                  <c:v>2.69044852720902E-2</c:v>
                </c:pt>
                <c:pt idx="24">
                  <c:v>2.3810955222162519E-2</c:v>
                </c:pt>
                <c:pt idx="25">
                  <c:v>2.1073642436090556E-2</c:v>
                </c:pt>
                <c:pt idx="26">
                  <c:v>1.8651303921250046E-2</c:v>
                </c:pt>
                <c:pt idx="27">
                  <c:v>1.6507569467767286E-2</c:v>
                </c:pt>
                <c:pt idx="28">
                  <c:v>1.4610323767637544E-2</c:v>
                </c:pt>
                <c:pt idx="29">
                  <c:v>1.2931184729190795E-2</c:v>
                </c:pt>
                <c:pt idx="30">
                  <c:v>1.1445055973507879E-2</c:v>
                </c:pt>
                <c:pt idx="31">
                  <c:v>1.0129738796991028E-2</c:v>
                </c:pt>
                <c:pt idx="32">
                  <c:v>8.9655932688830504E-3</c:v>
                </c:pt>
                <c:pt idx="33">
                  <c:v>7.9352408413849093E-3</c:v>
                </c:pt>
                <c:pt idx="34">
                  <c:v>7.0233025855665938E-3</c:v>
                </c:pt>
                <c:pt idx="35">
                  <c:v>6.2161683283791062E-3</c:v>
                </c:pt>
                <c:pt idx="36">
                  <c:v>5.5017927833664066E-3</c:v>
                </c:pt>
                <c:pt idx="37">
                  <c:v>4.8695153716917369E-3</c:v>
                </c:pt>
                <c:pt idx="38">
                  <c:v>4.3099008972698151E-3</c:v>
                </c:pt>
                <c:pt idx="39">
                  <c:v>3.8145986151953632E-3</c:v>
                </c:pt>
                <c:pt idx="40">
                  <c:v>3.3762175433983692E-3</c:v>
                </c:pt>
                <c:pt idx="41">
                  <c:v>2.9882161303299536E-3</c:v>
                </c:pt>
                <c:pt idx="42">
                  <c:v>2.6448046172792483E-3</c:v>
                </c:pt>
                <c:pt idx="43">
                  <c:v>2.3408586298899331E-3</c:v>
                </c:pt>
                <c:pt idx="44">
                  <c:v>2.071842704700779E-3</c:v>
                </c:pt>
                <c:pt idx="45">
                  <c:v>1.8337426068711631E-3</c:v>
                </c:pt>
                <c:pt idx="46">
                  <c:v>1.623005427612797E-3</c:v>
                </c:pt>
                <c:pt idx="47">
                  <c:v>1.436486566602974E-3</c:v>
                </c:pt>
                <c:pt idx="48">
                  <c:v>1.2714028077679138E-3</c:v>
                </c:pt>
                <c:pt idx="49">
                  <c:v>1.1252907879619881E-3</c:v>
                </c:pt>
                <c:pt idx="50">
                  <c:v>9.9597023866092576E-4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9C-42FA-ACD7-895DD9373FBA}"/>
            </c:ext>
          </c:extLst>
        </c:ser>
        <c:ser>
          <c:idx val="1"/>
          <c:order val="1"/>
          <c:tx>
            <c:strRef>
              <c:f>'Ex_2-Systems'!$H$10</c:f>
              <c:strCache>
                <c:ptCount val="1"/>
                <c:pt idx="0">
                  <c:v>y2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'Ex_2-Systems'!$F$11:$F$61</c:f>
              <c:numCache>
                <c:formatCode>General</c:formatCode>
                <c:ptCount val="5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</c:numCache>
            </c:numRef>
          </c:xVal>
          <c:yVal>
            <c:numRef>
              <c:f>'Ex_2-Systems'!$H$11:$H$61</c:f>
              <c:numCache>
                <c:formatCode>General</c:formatCode>
                <c:ptCount val="51"/>
                <c:pt idx="0">
                  <c:v>0.75</c:v>
                </c:pt>
                <c:pt idx="1">
                  <c:v>1.2375</c:v>
                </c:pt>
                <c:pt idx="2">
                  <c:v>1.4193750000000001</c:v>
                </c:pt>
                <c:pt idx="3">
                  <c:v>1.4393437500000001</c:v>
                </c:pt>
                <c:pt idx="4">
                  <c:v>1.3773609375000002</c:v>
                </c:pt>
                <c:pt idx="5">
                  <c:v>1.2775014843750001</c:v>
                </c:pt>
                <c:pt idx="6">
                  <c:v>1.1636966835937501</c:v>
                </c:pt>
                <c:pt idx="7">
                  <c:v>1.0486094490234377</c:v>
                </c:pt>
                <c:pt idx="8">
                  <c:v>0.93863535928710951</c:v>
                </c:pt>
                <c:pt idx="9">
                  <c:v>0.83671654645458993</c:v>
                </c:pt>
                <c:pt idx="10">
                  <c:v>0.74392131271560069</c:v>
                </c:pt>
                <c:pt idx="11">
                  <c:v>0.66032763021032603</c:v>
                </c:pt>
                <c:pt idx="12">
                  <c:v>0.58551440744717242</c:v>
                </c:pt>
                <c:pt idx="13">
                  <c:v>0.51883207569323697</c:v>
                </c:pt>
                <c:pt idx="14">
                  <c:v>0.45954930603160737</c:v>
                </c:pt>
                <c:pt idx="15">
                  <c:v>0.40693045589921223</c:v>
                </c:pt>
                <c:pt idx="16">
                  <c:v>0.36027450803805405</c:v>
                </c:pt>
                <c:pt idx="17">
                  <c:v>0.31893280870557228</c:v>
                </c:pt>
                <c:pt idx="18">
                  <c:v>0.28231531860405279</c:v>
                </c:pt>
                <c:pt idx="19">
                  <c:v>0.24989080762309038</c:v>
                </c:pt>
                <c:pt idx="20">
                  <c:v>0.22118401175145466</c:v>
                </c:pt>
                <c:pt idx="21">
                  <c:v>0.19577141322806407</c:v>
                </c:pt>
                <c:pt idx="22">
                  <c:v>0.17327654330496556</c:v>
                </c:pt>
                <c:pt idx="23">
                  <c:v>0.15336528117816803</c:v>
                </c:pt>
                <c:pt idx="24">
                  <c:v>0.13574138605586086</c:v>
                </c:pt>
                <c:pt idx="25">
                  <c:v>0.12014236919191423</c:v>
                </c:pt>
                <c:pt idx="26">
                  <c:v>0.1063357423003452</c:v>
                </c:pt>
                <c:pt idx="27">
                  <c:v>9.4115641739543426E-2</c:v>
                </c:pt>
                <c:pt idx="28">
                  <c:v>8.329980937216537E-2</c:v>
                </c:pt>
                <c:pt idx="29">
                  <c:v>7.3726902719868065E-2</c:v>
                </c:pt>
                <c:pt idx="30">
                  <c:v>6.5254104257726014E-2</c:v>
                </c:pt>
                <c:pt idx="31">
                  <c:v>5.7754999813768686E-2</c:v>
                </c:pt>
                <c:pt idx="32">
                  <c:v>5.1117697601101589E-2</c:v>
                </c:pt>
                <c:pt idx="33">
                  <c:v>4.5243161614712958E-2</c:v>
                </c:pt>
                <c:pt idx="34">
                  <c:v>4.0043735540782999E-2</c:v>
                </c:pt>
                <c:pt idx="35">
                  <c:v>3.5441835726778864E-2</c:v>
                </c:pt>
                <c:pt idx="36">
                  <c:v>3.1368794033437855E-2</c:v>
                </c:pt>
                <c:pt idx="37">
                  <c:v>2.7763833485095459E-2</c:v>
                </c:pt>
                <c:pt idx="38">
                  <c:v>2.4573161536669486E-2</c:v>
                </c:pt>
                <c:pt idx="39">
                  <c:v>2.1749167485623028E-2</c:v>
                </c:pt>
                <c:pt idx="40">
                  <c:v>1.9249712085818646E-2</c:v>
                </c:pt>
                <c:pt idx="41">
                  <c:v>1.7037498781625523E-2</c:v>
                </c:pt>
                <c:pt idx="42">
                  <c:v>1.5079517190447686E-2</c:v>
                </c:pt>
                <c:pt idx="43">
                  <c:v>1.3346550535336383E-2</c:v>
                </c:pt>
                <c:pt idx="44">
                  <c:v>1.1812739681013913E-2</c:v>
                </c:pt>
                <c:pt idx="45">
                  <c:v>1.0455197269801982E-2</c:v>
                </c:pt>
                <c:pt idx="46">
                  <c:v>9.2536662007059178E-3</c:v>
                </c:pt>
                <c:pt idx="47">
                  <c:v>8.1902173561225894E-3</c:v>
                </c:pt>
                <c:pt idx="48">
                  <c:v>7.248982066024796E-3</c:v>
                </c:pt>
                <c:pt idx="49">
                  <c:v>6.4159153176746595E-3</c:v>
                </c:pt>
                <c:pt idx="50">
                  <c:v>5.678586177615858E-3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29C-42FA-ACD7-895DD9373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128048"/>
        <c:axId val="217127632"/>
      </c:scatterChart>
      <c:valAx>
        <c:axId val="217128048"/>
        <c:scaling>
          <c:orientation val="minMax"/>
          <c:max val="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127632"/>
        <c:crosses val="autoZero"/>
        <c:crossBetween val="midCat"/>
      </c:valAx>
      <c:valAx>
        <c:axId val="2171276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layout>
            <c:manualLayout>
              <c:xMode val="edge"/>
              <c:yMode val="edge"/>
              <c:x val="1.299755830121299E-2"/>
              <c:y val="0.420630913878772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12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206778666728888"/>
          <c:y val="6.7210203612462355E-2"/>
          <c:w val="9.6562647309925032E-2"/>
          <c:h val="0.202878044129095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146153</xdr:colOff>
      <xdr:row>0</xdr:row>
      <xdr:rowOff>124542</xdr:rowOff>
    </xdr:from>
    <xdr:to>
      <xdr:col>4</xdr:col>
      <xdr:colOff>704850</xdr:colOff>
      <xdr:row>33</xdr:row>
      <xdr:rowOff>88900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6" name="TextBox 5"/>
            <xdr:cNvSpPr txBox="1"/>
          </xdr:nvSpPr>
          <xdr:spPr>
            <a:xfrm>
              <a:off x="146153" y="124542"/>
              <a:ext cx="3911497" cy="666995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/>
                <a:t>Consider the rate equation,</a:t>
              </a:r>
            </a:p>
            <a:p>
              <a:endParaRPr lang="en-US" sz="120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𝑑𝑐</m:t>
                        </m:r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n-US" sz="1200" b="0" i="1">
                        <a:latin typeface="Cambria Math" panose="02040503050406030204" pitchFamily="18" charset="0"/>
                      </a:rPr>
                      <m:t>=−</m:t>
                    </m:r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𝑐</m:t>
                        </m:r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𝜏</m:t>
                        </m:r>
                      </m:den>
                    </m:f>
                  </m:oMath>
                </m:oMathPara>
              </a14:m>
              <a:endParaRPr lang="en-US" sz="1200" b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𝑐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0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en-US" sz="1200" b="0"/>
            </a:p>
            <a:p>
              <a:pPr/>
              <a:endParaRPr lang="en-US" sz="1200"/>
            </a:p>
            <a:p>
              <a:r>
                <a:rPr lang="en-US" sz="1200"/>
                <a:t>where</a:t>
              </a:r>
              <a:r>
                <a:rPr lang="en-US" sz="1200" baseline="0"/>
                <a:t> </a:t>
              </a:r>
              <a:r>
                <a:rPr lang="en-US" sz="1200" i="1" baseline="0"/>
                <a:t>c</a:t>
              </a:r>
              <a:r>
                <a:rPr lang="en-US" sz="1200" i="0" baseline="0"/>
                <a:t> is a concentration, </a:t>
              </a:r>
              <a:r>
                <a:rPr lang="en-US" sz="1200" i="1" baseline="0"/>
                <a:t>t</a:t>
              </a:r>
              <a:r>
                <a:rPr lang="en-US" sz="1200" i="0" baseline="0"/>
                <a:t> is a time, </a:t>
              </a:r>
              <a:r>
                <a:rPr lang="el-GR" sz="1200" i="1" baseline="0"/>
                <a:t>τ</a:t>
              </a:r>
              <a:r>
                <a:rPr lang="en-US" sz="1200" i="0" baseline="0"/>
                <a:t> is a time constant and </a:t>
              </a:r>
              <a:r>
                <a:rPr lang="en-US" sz="1200" i="1" baseline="0"/>
                <a:t>c</a:t>
              </a:r>
              <a:r>
                <a:rPr lang="en-US" sz="1200" i="1" baseline="-25000"/>
                <a:t>0</a:t>
              </a:r>
              <a:r>
                <a:rPr lang="en-US" sz="1200" i="0" baseline="0"/>
                <a:t> is the initial concentration.</a:t>
              </a:r>
            </a:p>
            <a:p>
              <a:endParaRPr lang="en-US" sz="1200" i="0" baseline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1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Using the explicit Euler method, we can discretize this rate equation as,</a:t>
              </a: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r>
                      <a:rPr lang="en-US" sz="1200" b="0" i="1">
                        <a:effectLst/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  <m:r>
                      <a:rPr lang="en-US" sz="1200" b="0" i="1">
                        <a:effectLst/>
                        <a:latin typeface="Cambria Math" panose="02040503050406030204" pitchFamily="18" charset="0"/>
                      </a:rPr>
                      <m:t>+</m:t>
                    </m:r>
                    <m:r>
                      <m:rPr>
                        <m:sty m:val="p"/>
                      </m:rPr>
                      <a:rPr lang="en-US" sz="1200" b="0" i="0">
                        <a:effectLst/>
                        <a:latin typeface="Cambria Math" panose="02040503050406030204" pitchFamily="18" charset="0"/>
                      </a:rPr>
                      <m:t>Δ</m:t>
                    </m:r>
                    <m:r>
                      <a:rPr lang="en-US" sz="1200" b="0" i="1">
                        <a:effectLst/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200" b="0" i="1">
                        <a:effectLst/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−</m:t>
                        </m:r>
                        <m:f>
                          <m:fPr>
                            <m:ctrlP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n-US" sz="1200" b="0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200" b="0" i="1">
                                    <a:effectLst/>
                                    <a:latin typeface="Cambria Math" panose="02040503050406030204" pitchFamily="18" charset="0"/>
                                  </a:rPr>
                                  <m:t>𝑐</m:t>
                                </m:r>
                              </m:e>
                              <m:sub>
                                <m:r>
                                  <a:rPr lang="en-US" sz="1200" b="0" i="1">
                                    <a:effectLst/>
                                    <a:latin typeface="Cambria Math" panose="02040503050406030204" pitchFamily="18" charset="0"/>
                                  </a:rPr>
                                  <m:t>𝑛</m:t>
                                </m:r>
                              </m:sub>
                            </m:sSub>
                          </m:num>
                          <m:den>
                            <m: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  <m:t>𝜏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n-US" sz="1200" i="0" baseline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1200" i="0" baseline="0"/>
            </a:p>
            <a:p>
              <a:r>
                <a:rPr lang="en-US" sz="1200" i="0" baseline="0"/>
                <a:t>Additionally, the analytical solution to this rate equation is</a:t>
              </a:r>
            </a:p>
            <a:p>
              <a:endParaRPr lang="en-US" sz="1200" i="0" baseline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 baseline="0">
                        <a:latin typeface="Cambria Math" panose="02040503050406030204" pitchFamily="18" charset="0"/>
                      </a:rPr>
                      <m:t>𝑐</m:t>
                    </m:r>
                    <m:r>
                      <a:rPr lang="en-US" sz="1200" b="0" i="1" baseline="0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200" b="0" i="1" baseline="0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 baseline="0"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r>
                          <a:rPr lang="en-US" sz="1200" b="0" i="1" baseline="0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sSup>
                      <m:sSupPr>
                        <m:ctrlPr>
                          <a:rPr lang="en-US" sz="1200" b="0" i="1" baseline="0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en-US" sz="1200" b="0" i="1" baseline="0">
                            <a:latin typeface="Cambria Math" panose="02040503050406030204" pitchFamily="18" charset="0"/>
                          </a:rPr>
                          <m:t>e</m:t>
                        </m:r>
                      </m:e>
                      <m:sup>
                        <m:r>
                          <a:rPr lang="en-US" sz="1200" b="0" i="1" baseline="0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200" b="0" i="1" baseline="0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200" b="0" i="1" baseline="0">
                            <a:latin typeface="Cambria Math" panose="02040503050406030204" pitchFamily="18" charset="0"/>
                          </a:rPr>
                          <m:t>/</m:t>
                        </m:r>
                        <m:r>
                          <a:rPr lang="en-US" sz="1200" b="0" i="1" baseline="0">
                            <a:latin typeface="Cambria Math" panose="02040503050406030204" pitchFamily="18" charset="0"/>
                          </a:rPr>
                          <m:t>𝜏</m:t>
                        </m:r>
                      </m:sup>
                    </m:sSup>
                    <m:r>
                      <a:rPr lang="en-US" sz="1200" b="0" i="1" baseline="0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US" sz="1200" b="0" i="1" baseline="0"/>
            </a:p>
            <a:p>
              <a:endParaRPr lang="en-US" sz="1200" i="1" baseline="0"/>
            </a:p>
            <a:p>
              <a:r>
                <a:rPr lang="en-US" sz="1200" b="1" i="0" baseline="0"/>
                <a:t>Make a plot that compares the analytical solution of this rate equation to the explicit Euler solution for </a:t>
              </a:r>
              <a14:m>
                <m:oMath xmlns:m="http://schemas.openxmlformats.org/officeDocument/2006/math">
                  <m:r>
                    <a:rPr lang="en-US" sz="1200" b="1" i="1" baseline="0">
                      <a:latin typeface="Cambria Math" panose="02040503050406030204" pitchFamily="18" charset="0"/>
                    </a:rPr>
                    <m:t>𝒕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∈</m:t>
                  </m:r>
                  <m:d>
                    <m:dPr>
                      <m:begChr m:val="["/>
                      <m:endChr m:val="]"/>
                      <m:ctrlPr>
                        <a:rPr lang="en-US" sz="1200" b="1" i="1" baseline="0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𝟎</m:t>
                      </m:r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,</m:t>
                      </m:r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𝟓</m:t>
                      </m:r>
                    </m:e>
                  </m:d>
                </m:oMath>
              </a14:m>
              <a:r>
                <a:rPr lang="en-US" sz="1200" b="1" i="0" baseline="0"/>
                <a:t> with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200" b="1" i="1" baseline="0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𝒄</m:t>
                      </m:r>
                    </m:e>
                    <m:sub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𝟎</m:t>
                      </m:r>
                    </m:sub>
                  </m:sSub>
                  <m:r>
                    <a:rPr lang="en-US" sz="1200" b="1" i="1" baseline="0">
                      <a:latin typeface="Cambria Math" panose="02040503050406030204" pitchFamily="18" charset="0"/>
                    </a:rPr>
                    <m:t>=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𝟏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, 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𝝉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=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𝟎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.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𝟔</m:t>
                  </m:r>
                </m:oMath>
              </a14:m>
              <a:r>
                <a:rPr lang="en-US" sz="1200" b="1" i="0" baseline="0"/>
                <a:t> at three different step sizes: </a:t>
              </a:r>
              <a14:m>
                <m:oMath xmlns:m="http://schemas.openxmlformats.org/officeDocument/2006/math">
                  <m:r>
                    <a:rPr lang="en-US" sz="1200" b="1" i="0" baseline="0">
                      <a:latin typeface="Cambria Math" panose="02040503050406030204" pitchFamily="18" charset="0"/>
                    </a:rPr>
                    <m:t>𝚫</m:t>
                  </m:r>
                  <m:r>
                    <a:rPr lang="en-US" sz="1200" b="1" i="0" baseline="0">
                      <a:latin typeface="Cambria Math" panose="02040503050406030204" pitchFamily="18" charset="0"/>
                    </a:rPr>
                    <m:t>𝐭</m:t>
                  </m:r>
                  <m:r>
                    <a:rPr lang="en-US" sz="1200" b="1" i="0" baseline="0">
                      <a:latin typeface="Cambria Math" panose="02040503050406030204" pitchFamily="18" charset="0"/>
                    </a:rPr>
                    <m:t>=</m:t>
                  </m:r>
                  <m:d>
                    <m:dPr>
                      <m:begChr m:val="{"/>
                      <m:endChr m:val="}"/>
                      <m:ctrlPr>
                        <a:rPr lang="en-US" sz="1200" b="1" i="1" baseline="0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US" sz="1200" b="1" i="0" baseline="0">
                          <a:latin typeface="Cambria Math" panose="02040503050406030204" pitchFamily="18" charset="0"/>
                        </a:rPr>
                        <m:t>𝟎</m:t>
                      </m:r>
                      <m:r>
                        <a:rPr lang="en-US" sz="1200" b="1" i="0" baseline="0">
                          <a:latin typeface="Cambria Math" panose="02040503050406030204" pitchFamily="18" charset="0"/>
                        </a:rPr>
                        <m:t>.</m:t>
                      </m:r>
                      <m:r>
                        <a:rPr lang="en-US" sz="1200" b="1" i="0" baseline="0">
                          <a:latin typeface="Cambria Math" panose="02040503050406030204" pitchFamily="18" charset="0"/>
                        </a:rPr>
                        <m:t>𝟏</m:t>
                      </m:r>
                      <m:r>
                        <a:rPr lang="en-US" sz="1200" b="1" i="0" baseline="0">
                          <a:latin typeface="Cambria Math" panose="02040503050406030204" pitchFamily="18" charset="0"/>
                        </a:rPr>
                        <m:t>,  </m:t>
                      </m:r>
                      <m:r>
                        <a:rPr lang="en-US" sz="1200" b="1" i="0" baseline="0">
                          <a:latin typeface="Cambria Math" panose="02040503050406030204" pitchFamily="18" charset="0"/>
                        </a:rPr>
                        <m:t>𝟎</m:t>
                      </m:r>
                      <m:r>
                        <a:rPr lang="en-US" sz="1200" b="1" i="0" baseline="0">
                          <a:latin typeface="Cambria Math" panose="02040503050406030204" pitchFamily="18" charset="0"/>
                        </a:rPr>
                        <m:t>.</m:t>
                      </m:r>
                      <m:r>
                        <a:rPr lang="en-US" sz="1200" b="1" i="0" baseline="0">
                          <a:latin typeface="Cambria Math" panose="02040503050406030204" pitchFamily="18" charset="0"/>
                        </a:rPr>
                        <m:t>𝟓</m:t>
                      </m:r>
                      <m:r>
                        <a:rPr lang="en-US" sz="1200" b="1" i="0" baseline="0">
                          <a:latin typeface="Cambria Math" panose="02040503050406030204" pitchFamily="18" charset="0"/>
                        </a:rPr>
                        <m:t>,  </m:t>
                      </m:r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𝟏</m:t>
                      </m:r>
                    </m:e>
                  </m:d>
                  <m:r>
                    <a:rPr lang="en-US" sz="1200" b="1" i="0" baseline="0">
                      <a:latin typeface="Cambria Math" panose="02040503050406030204" pitchFamily="18" charset="0"/>
                    </a:rPr>
                    <m:t>.</m:t>
                  </m:r>
                </m:oMath>
              </a14:m>
              <a:endParaRPr lang="en-US" sz="1200" b="1" i="0" baseline="0"/>
            </a:p>
            <a:p>
              <a:endParaRPr lang="en-US" sz="1200" b="1" i="0" baseline="0"/>
            </a:p>
            <a:p>
              <a:r>
                <a:rPr lang="en-US" sz="1200" b="0" i="0" baseline="0"/>
                <a:t>Steps:</a:t>
              </a:r>
            </a:p>
            <a:p>
              <a:r>
                <a:rPr lang="en-US" sz="1200" b="0" i="0" baseline="0"/>
                <a:t>(1) Create cells to hold the values of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200" b="0" i="1" baseline="0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en-US" sz="1200" b="0" i="1" baseline="0">
                          <a:latin typeface="Cambria Math" panose="02040503050406030204" pitchFamily="18" charset="0"/>
                        </a:rPr>
                        <m:t>𝑐</m:t>
                      </m:r>
                    </m:e>
                    <m:sub>
                      <m:r>
                        <a:rPr lang="en-US" sz="1200" b="0" i="1" baseline="0">
                          <a:latin typeface="Cambria Math" panose="02040503050406030204" pitchFamily="18" charset="0"/>
                        </a:rPr>
                        <m:t>0</m:t>
                      </m:r>
                    </m:sub>
                  </m:sSub>
                  <m:r>
                    <a:rPr lang="en-US" sz="1200" b="0" i="0" baseline="0">
                      <a:latin typeface="Cambria Math" panose="02040503050406030204" pitchFamily="18" charset="0"/>
                    </a:rPr>
                    <m:t> </m:t>
                  </m:r>
                  <m:r>
                    <m:rPr>
                      <m:sty m:val="p"/>
                    </m:rPr>
                    <a:rPr lang="en-US" sz="1200" b="0" i="0" baseline="0">
                      <a:latin typeface="Cambria Math" panose="02040503050406030204" pitchFamily="18" charset="0"/>
                    </a:rPr>
                    <m:t>and</m:t>
                  </m:r>
                </m:oMath>
              </a14:m>
              <a:r>
                <a:rPr lang="en-US" sz="1200" b="0" i="0" baseline="0"/>
                <a:t> </a:t>
              </a:r>
              <a14:m>
                <m:oMath xmlns:m="http://schemas.openxmlformats.org/officeDocument/2006/math">
                  <m:r>
                    <a:rPr lang="en-US" sz="1200" b="0" i="1" baseline="0">
                      <a:latin typeface="Cambria Math" panose="02040503050406030204" pitchFamily="18" charset="0"/>
                    </a:rPr>
                    <m:t>𝜏</m:t>
                  </m:r>
                </m:oMath>
              </a14:m>
              <a:r>
                <a:rPr lang="en-US" sz="1200" b="0" i="0" baseline="0"/>
                <a:t>.</a:t>
              </a:r>
            </a:p>
            <a:p>
              <a:r>
                <a:rPr lang="en-US" sz="1200" b="0" i="0" baseline="0"/>
                <a:t>(2) Populate a column for the values of t using any stepsize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𝑡</m:t>
                  </m:r>
                </m:oMath>
              </a14:m>
              <a:r>
                <a:rPr lang="en-US" sz="1200" b="0" i="0" baseline="0"/>
                <a:t> and populate a column for the analytical solution.</a:t>
              </a:r>
            </a:p>
            <a:p>
              <a:r>
                <a:rPr lang="en-US" sz="1200" b="0" i="0" baseline="0"/>
                <a:t>(3) Populate a column for the values of t using one of the specified stepsizes.</a:t>
              </a:r>
            </a:p>
            <a:p>
              <a:r>
                <a:rPr lang="en-US" sz="1200" b="0" i="0" baseline="0"/>
                <a:t>(4) Populate a column with the explicit Euler method that refers to the column in step 3.</a:t>
              </a:r>
            </a:p>
            <a:p>
              <a:r>
                <a:rPr lang="en-US" sz="1200" b="0" i="0" baseline="0"/>
                <a:t>(5) Repeate steps 3 and 4 for the required step sizes.</a:t>
              </a:r>
            </a:p>
            <a:p>
              <a:r>
                <a:rPr lang="en-US" sz="1200" b="0" i="0" baseline="0"/>
                <a:t>(6) Make and format a plot.</a:t>
              </a:r>
            </a:p>
            <a:p>
              <a:endParaRPr lang="en-US" sz="1200" b="0" i="0" baseline="0"/>
            </a:p>
            <a:p>
              <a:r>
                <a:rPr lang="en-US" sz="1200" b="1" i="0" baseline="0"/>
                <a:t>What trends do you observe?</a:t>
              </a:r>
            </a:p>
          </xdr:txBody>
        </xdr:sp>
      </mc:Choice>
      <mc:Fallback>
        <xdr:sp macro="" textlink="">
          <xdr:nvSpPr>
            <xdr:cNvPr id="6" name="TextBox 5"/>
            <xdr:cNvSpPr txBox="1"/>
          </xdr:nvSpPr>
          <xdr:spPr>
            <a:xfrm>
              <a:off x="146153" y="124542"/>
              <a:ext cx="3911497" cy="666995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/>
                <a:t>Consider the rate equation,</a:t>
              </a:r>
            </a:p>
            <a:p>
              <a:endParaRPr lang="en-US" sz="1200"/>
            </a:p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𝑑𝑐/𝑑𝑡=−𝑐/𝜏</a:t>
              </a:r>
              <a:endParaRPr lang="en-US" sz="1200" b="0"/>
            </a:p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𝑐(0)=𝑐_0</a:t>
              </a:r>
              <a:endParaRPr lang="en-US" sz="1200" b="0"/>
            </a:p>
            <a:p>
              <a:pPr/>
              <a:endParaRPr lang="en-US" sz="1200"/>
            </a:p>
            <a:p>
              <a:r>
                <a:rPr lang="en-US" sz="1200"/>
                <a:t>where</a:t>
              </a:r>
              <a:r>
                <a:rPr lang="en-US" sz="1200" baseline="0"/>
                <a:t> </a:t>
              </a:r>
              <a:r>
                <a:rPr lang="en-US" sz="1200" i="1" baseline="0"/>
                <a:t>c</a:t>
              </a:r>
              <a:r>
                <a:rPr lang="en-US" sz="1200" i="0" baseline="0"/>
                <a:t> is a concentration, </a:t>
              </a:r>
              <a:r>
                <a:rPr lang="en-US" sz="1200" i="1" baseline="0"/>
                <a:t>t</a:t>
              </a:r>
              <a:r>
                <a:rPr lang="en-US" sz="1200" i="0" baseline="0"/>
                <a:t> is a time, </a:t>
              </a:r>
              <a:r>
                <a:rPr lang="el-GR" sz="1200" i="1" baseline="0"/>
                <a:t>τ</a:t>
              </a:r>
              <a:r>
                <a:rPr lang="en-US" sz="1200" i="0" baseline="0"/>
                <a:t> is a time constant and </a:t>
              </a:r>
              <a:r>
                <a:rPr lang="en-US" sz="1200" i="1" baseline="0"/>
                <a:t>c</a:t>
              </a:r>
              <a:r>
                <a:rPr lang="en-US" sz="1200" i="1" baseline="-25000"/>
                <a:t>0</a:t>
              </a:r>
              <a:r>
                <a:rPr lang="en-US" sz="1200" i="0" baseline="0"/>
                <a:t> is the initial concentration.</a:t>
              </a:r>
            </a:p>
            <a:p>
              <a:endParaRPr lang="en-US" sz="1200" i="0" baseline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1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Using the explicit Euler method, we can discretize this rate equation as,</a:t>
              </a: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>
                  <a:effectLst/>
                  <a:latin typeface="Cambria Math" panose="02040503050406030204" pitchFamily="18" charset="0"/>
                </a:rPr>
                <a:t>𝑐_(𝑛+1)=𝑐_𝑛+Δ𝑡 (−𝑐_𝑛/𝜏)</a:t>
              </a:r>
              <a:endParaRPr lang="en-US" sz="1200" i="0" baseline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1200" i="0" baseline="0"/>
            </a:p>
            <a:p>
              <a:r>
                <a:rPr lang="en-US" sz="1200" i="0" baseline="0"/>
                <a:t>Additionally, the analytical solution to this rate equation is</a:t>
              </a:r>
            </a:p>
            <a:p>
              <a:endParaRPr lang="en-US" sz="1200" i="0" baseline="0"/>
            </a:p>
            <a:p>
              <a:pPr/>
              <a:r>
                <a:rPr lang="en-US" sz="1200" b="0" i="0" baseline="0">
                  <a:latin typeface="Cambria Math" panose="02040503050406030204" pitchFamily="18" charset="0"/>
                </a:rPr>
                <a:t>𝑐=𝑐_0 e^(−𝑡/𝜏)  </a:t>
              </a:r>
              <a:endParaRPr lang="en-US" sz="1200" b="0" i="1" baseline="0"/>
            </a:p>
            <a:p>
              <a:endParaRPr lang="en-US" sz="1200" i="1" baseline="0"/>
            </a:p>
            <a:p>
              <a:r>
                <a:rPr lang="en-US" sz="1200" b="1" i="0" baseline="0"/>
                <a:t>Make a plot that compares the analytical solution of this rate equation to the explicit Euler solution for </a:t>
              </a:r>
              <a:r>
                <a:rPr lang="en-US" sz="1200" b="1" i="0" baseline="0">
                  <a:latin typeface="Cambria Math" panose="02040503050406030204" pitchFamily="18" charset="0"/>
                </a:rPr>
                <a:t>𝒕∈[𝟎,𝟓]</a:t>
              </a:r>
              <a:r>
                <a:rPr lang="en-US" sz="1200" b="1" i="0" baseline="0"/>
                <a:t> with </a:t>
              </a:r>
              <a:r>
                <a:rPr lang="en-US" sz="1200" b="1" i="0" baseline="0">
                  <a:latin typeface="Cambria Math" panose="02040503050406030204" pitchFamily="18" charset="0"/>
                </a:rPr>
                <a:t>𝒄_𝟎=𝟏, 𝝉=𝟎.𝟔</a:t>
              </a:r>
              <a:r>
                <a:rPr lang="en-US" sz="1200" b="1" i="0" baseline="0"/>
                <a:t> at three different step sizes: </a:t>
              </a:r>
              <a:r>
                <a:rPr lang="en-US" sz="1200" b="1" i="0" baseline="0">
                  <a:latin typeface="Cambria Math" panose="02040503050406030204" pitchFamily="18" charset="0"/>
                </a:rPr>
                <a:t>𝚫𝐭={𝟎.𝟏,  𝟎.𝟓,  𝟏}.</a:t>
              </a:r>
              <a:endParaRPr lang="en-US" sz="1200" b="1" i="0" baseline="0"/>
            </a:p>
            <a:p>
              <a:endParaRPr lang="en-US" sz="1200" b="1" i="0" baseline="0"/>
            </a:p>
            <a:p>
              <a:r>
                <a:rPr lang="en-US" sz="1200" b="0" i="0" baseline="0"/>
                <a:t>Steps:</a:t>
              </a:r>
            </a:p>
            <a:p>
              <a:r>
                <a:rPr lang="en-US" sz="1200" b="0" i="0" baseline="0"/>
                <a:t>(1) Create cells to hold the values of </a:t>
              </a:r>
              <a:r>
                <a:rPr lang="en-US" sz="1200" b="0" i="0" baseline="0">
                  <a:latin typeface="Cambria Math" panose="02040503050406030204" pitchFamily="18" charset="0"/>
                </a:rPr>
                <a:t>𝑐_0  and</a:t>
              </a:r>
              <a:r>
                <a:rPr lang="en-US" sz="1200" b="0" i="0" baseline="0"/>
                <a:t> </a:t>
              </a:r>
              <a:r>
                <a:rPr lang="en-US" sz="1200" b="0" i="0" baseline="0">
                  <a:latin typeface="Cambria Math" panose="02040503050406030204" pitchFamily="18" charset="0"/>
                </a:rPr>
                <a:t>𝜏</a:t>
              </a:r>
              <a:r>
                <a:rPr lang="en-US" sz="1200" b="0" i="0" baseline="0"/>
                <a:t>.</a:t>
              </a:r>
            </a:p>
            <a:p>
              <a:r>
                <a:rPr lang="en-US" sz="1200" b="0" i="0" baseline="0"/>
                <a:t>(2) Populate a column for the values of t using any stepsize </a:t>
              </a:r>
              <a:r>
                <a:rPr lang="en-US" sz="11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Δ𝑡</a:t>
              </a:r>
              <a:r>
                <a:rPr lang="en-US" sz="1200" b="0" i="0" baseline="0"/>
                <a:t> and populate a column for the analytical solution.</a:t>
              </a:r>
            </a:p>
            <a:p>
              <a:r>
                <a:rPr lang="en-US" sz="1200" b="0" i="0" baseline="0"/>
                <a:t>(3) Populate a column for the values of t using one of the specified stepsizes.</a:t>
              </a:r>
            </a:p>
            <a:p>
              <a:r>
                <a:rPr lang="en-US" sz="1200" b="0" i="0" baseline="0"/>
                <a:t>(4) Populate a column with the explicit Euler method that refers to the column in step 3.</a:t>
              </a:r>
            </a:p>
            <a:p>
              <a:r>
                <a:rPr lang="en-US" sz="1200" b="0" i="0" baseline="0"/>
                <a:t>(5) Repeate steps 3 and 4 for the required step sizes.</a:t>
              </a:r>
            </a:p>
            <a:p>
              <a:r>
                <a:rPr lang="en-US" sz="1200" b="0" i="0" baseline="0"/>
                <a:t>(6) Make and format a plot.</a:t>
              </a:r>
            </a:p>
            <a:p>
              <a:endParaRPr lang="en-US" sz="1200" b="0" i="0" baseline="0"/>
            </a:p>
            <a:p>
              <a:r>
                <a:rPr lang="en-US" sz="1200" b="1" i="0" baseline="0"/>
                <a:t>What trends do you observe?</a:t>
              </a:r>
            </a:p>
          </xdr:txBody>
        </xdr:sp>
      </mc:Fallback>
    </mc:AlternateContent>
    <xdr:clientData/>
  </xdr:twoCellAnchor>
  <xdr:twoCellAnchor>
    <xdr:from>
      <xdr:col>5</xdr:col>
      <xdr:colOff>630117</xdr:colOff>
      <xdr:row>16</xdr:row>
      <xdr:rowOff>86458</xdr:rowOff>
    </xdr:from>
    <xdr:to>
      <xdr:col>11</xdr:col>
      <xdr:colOff>542193</xdr:colOff>
      <xdr:row>33</xdr:row>
      <xdr:rowOff>80597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0</xdr:row>
      <xdr:rowOff>107950</xdr:rowOff>
    </xdr:from>
    <xdr:to>
      <xdr:col>3</xdr:col>
      <xdr:colOff>806450</xdr:colOff>
      <xdr:row>9</xdr:row>
      <xdr:rowOff>139700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/>
            <xdr:cNvSpPr txBox="1"/>
          </xdr:nvSpPr>
          <xdr:spPr>
            <a:xfrm>
              <a:off x="88900" y="107950"/>
              <a:ext cx="3232150" cy="18605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/>
                <a:t>Solve the following rate equation</a:t>
              </a:r>
            </a:p>
            <a:p>
              <a:endParaRPr lang="en-US" sz="1200"/>
            </a:p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𝑑𝑣</m:t>
                        </m:r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𝑔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𝑐</m:t>
                    </m:r>
                    <m:sSup>
                      <m:sSup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p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US" sz="1200" b="0"/>
            </a:p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𝑣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0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𝑣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en-US" sz="1200" b="0"/>
            </a:p>
            <a:p>
              <a:endParaRPr lang="en-US" sz="1200"/>
            </a:p>
            <a:p>
              <a:r>
                <a:rPr lang="en-US" sz="12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using the explicit Euler method </a:t>
              </a:r>
              <a:r>
                <a:rPr lang="en-US" sz="1200"/>
                <a:t>with parameters </a:t>
              </a:r>
              <a14:m>
                <m:oMath xmlns:m="http://schemas.openxmlformats.org/officeDocument/2006/math">
                  <m:r>
                    <a:rPr lang="en-US" sz="1200" i="1">
                      <a:latin typeface="Cambria Math" panose="02040503050406030204" pitchFamily="18" charset="0"/>
                    </a:rPr>
                    <m:t>𝑔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 = 9.81  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𝑚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/</m:t>
                  </m:r>
                  <m:sSup>
                    <m:sSupPr>
                      <m:ctrlPr>
                        <a:rPr lang="en-US" sz="120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1200" i="1" baseline="0">
                          <a:latin typeface="Cambria Math" panose="02040503050406030204" pitchFamily="18" charset="0"/>
                        </a:rPr>
                        <m:t>𝑠</m:t>
                      </m:r>
                    </m:e>
                    <m:sup>
                      <m:r>
                        <a:rPr lang="en-US" sz="1200" i="1" baseline="0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</m:oMath>
              </a14:m>
              <a:r>
                <a:rPr lang="en-US" sz="1200" baseline="0"/>
                <a:t>, </a:t>
              </a:r>
              <a14:m>
                <m:oMath xmlns:m="http://schemas.openxmlformats.org/officeDocument/2006/math">
                  <m:r>
                    <a:rPr lang="en-US" sz="1200" i="1" baseline="0">
                      <a:latin typeface="Cambria Math" panose="02040503050406030204" pitchFamily="18" charset="0"/>
                    </a:rPr>
                    <m:t>𝑐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 = 1 </m:t>
                  </m:r>
                  <m:sSup>
                    <m:sSupPr>
                      <m:ctrlPr>
                        <a:rPr lang="en-US" sz="1200" b="0" i="1" baseline="0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1200" i="1" baseline="0">
                          <a:latin typeface="Cambria Math" panose="02040503050406030204" pitchFamily="18" charset="0"/>
                        </a:rPr>
                        <m:t>𝑚</m:t>
                      </m:r>
                    </m:e>
                    <m:sup>
                      <m:r>
                        <a:rPr lang="en-US" sz="1200" i="1" baseline="0">
                          <a:latin typeface="Cambria Math" panose="02040503050406030204" pitchFamily="18" charset="0"/>
                        </a:rPr>
                        <m:t>−1</m:t>
                      </m:r>
                    </m:sup>
                  </m:sSup>
                </m:oMath>
              </a14:m>
              <a:r>
                <a:rPr lang="en-US" sz="1200" baseline="0"/>
                <a:t>, and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200" i="1" baseline="0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en-US" sz="1200" i="1" baseline="0">
                          <a:latin typeface="Cambria Math" panose="02040503050406030204" pitchFamily="18" charset="0"/>
                        </a:rPr>
                        <m:t>𝑣</m:t>
                      </m:r>
                    </m:e>
                    <m:sub>
                      <m:r>
                        <a:rPr lang="en-US" sz="1200" i="1" baseline="0">
                          <a:latin typeface="Cambria Math" panose="02040503050406030204" pitchFamily="18" charset="0"/>
                        </a:rPr>
                        <m:t>0</m:t>
                      </m:r>
                    </m:sub>
                  </m:sSub>
                  <m:r>
                    <a:rPr lang="en-US" sz="1200" i="1" baseline="0">
                      <a:latin typeface="Cambria Math" panose="02040503050406030204" pitchFamily="18" charset="0"/>
                    </a:rPr>
                    <m:t> = 0 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𝑚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/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𝑠</m:t>
                  </m:r>
                </m:oMath>
              </a14:m>
              <a:r>
                <a:rPr lang="en-US" sz="1200" baseline="0"/>
                <a:t>. Use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200" i="0" baseline="0">
                      <a:latin typeface="Cambria Math" panose="02040503050406030204" pitchFamily="18" charset="0"/>
                    </a:rPr>
                    <m:t>Δ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𝑡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 = 0.1</m:t>
                  </m:r>
                </m:oMath>
              </a14:m>
              <a:r>
                <a:rPr lang="en-US" sz="1200" baseline="0"/>
                <a:t> and plot the solution.</a:t>
              </a:r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</xdr:txBody>
        </xdr:sp>
      </mc:Choice>
      <mc:Fallback>
        <xdr:sp macro="" textlink="">
          <xdr:nvSpPr>
            <xdr:cNvPr id="2" name="TextBox 1"/>
            <xdr:cNvSpPr txBox="1"/>
          </xdr:nvSpPr>
          <xdr:spPr>
            <a:xfrm>
              <a:off x="88900" y="107950"/>
              <a:ext cx="3232150" cy="186055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/>
                <a:t>Solve the following rate equation</a:t>
              </a:r>
            </a:p>
            <a:p>
              <a:endParaRPr lang="en-US" sz="1200"/>
            </a:p>
            <a:p>
              <a:r>
                <a:rPr lang="en-US" sz="1200" b="0" i="0">
                  <a:latin typeface="Cambria Math" panose="02040503050406030204" pitchFamily="18" charset="0"/>
                </a:rPr>
                <a:t>𝑑𝑣/𝑑𝑡=𝑔−𝑐𝑣^2</a:t>
              </a:r>
              <a:endParaRPr lang="en-US" sz="1200" b="0"/>
            </a:p>
            <a:p>
              <a:r>
                <a:rPr lang="en-US" sz="1200" b="0" i="0">
                  <a:latin typeface="Cambria Math" panose="02040503050406030204" pitchFamily="18" charset="0"/>
                </a:rPr>
                <a:t>𝑣(0)=𝑣_0</a:t>
              </a:r>
              <a:endParaRPr lang="en-US" sz="1200" b="0"/>
            </a:p>
            <a:p>
              <a:endParaRPr lang="en-US" sz="1200"/>
            </a:p>
            <a:p>
              <a:r>
                <a:rPr lang="en-US" sz="12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using the explicit Euler method </a:t>
              </a:r>
              <a:r>
                <a:rPr lang="en-US" sz="1200"/>
                <a:t>with parameters </a:t>
              </a:r>
              <a:r>
                <a:rPr lang="en-US" sz="1200" i="0">
                  <a:latin typeface="Cambria Math" panose="02040503050406030204" pitchFamily="18" charset="0"/>
                </a:rPr>
                <a:t>𝑔</a:t>
              </a:r>
              <a:r>
                <a:rPr lang="en-US" sz="1200" i="0" baseline="0">
                  <a:latin typeface="Cambria Math" panose="02040503050406030204" pitchFamily="18" charset="0"/>
                </a:rPr>
                <a:t> = 9.81  𝑚/𝑠^2</a:t>
              </a:r>
              <a:r>
                <a:rPr lang="en-US" sz="1200" baseline="0"/>
                <a:t>, </a:t>
              </a:r>
              <a:r>
                <a:rPr lang="en-US" sz="1200" i="0" baseline="0">
                  <a:latin typeface="Cambria Math" panose="02040503050406030204" pitchFamily="18" charset="0"/>
                </a:rPr>
                <a:t>𝑐 = 1 𝑚</a:t>
              </a:r>
              <a:r>
                <a:rPr lang="en-US" sz="1200" b="0" i="0" baseline="0">
                  <a:latin typeface="Cambria Math" panose="02040503050406030204" pitchFamily="18" charset="0"/>
                </a:rPr>
                <a:t>^(</a:t>
              </a:r>
              <a:r>
                <a:rPr lang="en-US" sz="1200" i="0" baseline="0">
                  <a:latin typeface="Cambria Math" panose="02040503050406030204" pitchFamily="18" charset="0"/>
                </a:rPr>
                <a:t>−1</a:t>
              </a:r>
              <a:r>
                <a:rPr lang="en-US" sz="1200" b="0" i="0" baseline="0">
                  <a:latin typeface="Cambria Math" panose="02040503050406030204" pitchFamily="18" charset="0"/>
                </a:rPr>
                <a:t>)</a:t>
              </a:r>
              <a:r>
                <a:rPr lang="en-US" sz="1200" baseline="0"/>
                <a:t>, and </a:t>
              </a:r>
              <a:r>
                <a:rPr lang="en-US" sz="1200" i="0" baseline="0">
                  <a:latin typeface="Cambria Math" panose="02040503050406030204" pitchFamily="18" charset="0"/>
                </a:rPr>
                <a:t>𝑣_0  = 0 𝑚/𝑠</a:t>
              </a:r>
              <a:r>
                <a:rPr lang="en-US" sz="1200" baseline="0"/>
                <a:t>. Use </a:t>
              </a:r>
              <a:r>
                <a:rPr lang="en-US" sz="1200" i="0" baseline="0">
                  <a:latin typeface="Cambria Math" panose="02040503050406030204" pitchFamily="18" charset="0"/>
                </a:rPr>
                <a:t>Δ𝑡 = 0.1</a:t>
              </a:r>
              <a:r>
                <a:rPr lang="en-US" sz="1200" baseline="0"/>
                <a:t> and plot the solution.</a:t>
              </a:r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225136</xdr:colOff>
      <xdr:row>0</xdr:row>
      <xdr:rowOff>142875</xdr:rowOff>
    </xdr:from>
    <xdr:to>
      <xdr:col>4</xdr:col>
      <xdr:colOff>627063</xdr:colOff>
      <xdr:row>26</xdr:row>
      <xdr:rowOff>103188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7" name="TextBox 6"/>
            <xdr:cNvSpPr txBox="1"/>
          </xdr:nvSpPr>
          <xdr:spPr>
            <a:xfrm>
              <a:off x="225136" y="142875"/>
              <a:ext cx="3767427" cy="511968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/>
                <a:t>Consider the system of rate equation,</a:t>
              </a:r>
            </a:p>
            <a:p>
              <a:endParaRPr lang="en-US" sz="120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</m:t>
                        </m:r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𝑎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 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 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US" sz="1200" b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𝑑</m:t>
                        </m:r>
                        <m:sSub>
                          <m:sSubPr>
                            <m:ctrlP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num>
                      <m:den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𝑑𝑡</m:t>
                        </m:r>
                      </m:den>
                    </m:f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</m:t>
                    </m:r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𝑐</m:t>
                    </m:r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 </m:t>
                    </m:r>
                    <m:sSub>
                      <m:sSubPr>
                        <m:ctrlP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𝑑</m:t>
                    </m:r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 </m:t>
                    </m:r>
                    <m:sSub>
                      <m:sSubPr>
                        <m:ctrlP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US" sz="1200">
                <a:effectLst/>
              </a:endParaRPr>
            </a:p>
            <a:p>
              <a:pPr/>
              <a:endParaRPr lang="en-US" sz="12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0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=3</m:t>
                    </m:r>
                  </m:oMath>
                </m:oMathPara>
              </a14:m>
              <a:endParaRPr lang="en-US" sz="1200" b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d>
                      <m:dPr>
                        <m:ctrlP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0</m:t>
                        </m:r>
                      </m:e>
                    </m:d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</m:t>
                    </m:r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3/4</m:t>
                    </m:r>
                  </m:oMath>
                </m:oMathPara>
              </a14:m>
              <a:endParaRPr lang="en-US" sz="1200">
                <a:effectLst/>
              </a:endParaRPr>
            </a:p>
            <a:p>
              <a:endParaRPr lang="en-US" sz="1200" i="0" baseline="0"/>
            </a:p>
            <a:p>
              <a:r>
                <a:rPr lang="en-US" sz="1200" i="0" baseline="0"/>
                <a:t>where a = -4, b = 1/2, c = 2, d = -3/2. </a:t>
              </a:r>
            </a:p>
            <a:p>
              <a:endParaRPr lang="en-US" sz="1200" i="0" baseline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Using the explicit Euler method, we can discretize this rate equation as,</a:t>
              </a: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1200" i="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1, 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r>
                      <a:rPr lang="en-US" sz="1200" b="0" i="1">
                        <a:effectLst/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1,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  <m:r>
                      <a:rPr lang="en-US" sz="1200" b="0" i="1">
                        <a:effectLst/>
                        <a:latin typeface="Cambria Math" panose="02040503050406030204" pitchFamily="18" charset="0"/>
                      </a:rPr>
                      <m:t>+</m:t>
                    </m:r>
                    <m:r>
                      <m:rPr>
                        <m:sty m:val="p"/>
                      </m:rPr>
                      <a:rPr lang="en-US" sz="1200" b="0" i="0">
                        <a:effectLst/>
                        <a:latin typeface="Cambria Math" panose="02040503050406030204" pitchFamily="18" charset="0"/>
                      </a:rPr>
                      <m:t>Δ</m:t>
                    </m:r>
                    <m:r>
                      <a:rPr lang="en-US" sz="1200" b="0" i="1">
                        <a:effectLst/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200" b="0" i="1">
                        <a:effectLst/>
                        <a:latin typeface="Cambria Math" panose="02040503050406030204" pitchFamily="18" charset="0"/>
                      </a:rPr>
                      <m:t> </m:t>
                    </m:r>
                    <m:d>
                      <m:dPr>
                        <m:ctrlP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𝑎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 </m:t>
                        </m:r>
                        <m:sSub>
                          <m:sSubPr>
                            <m:ctrlP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n-US" sz="1200" b="0" i="1">
                            <a:effectLst/>
                            <a:latin typeface="Cambria Math" panose="02040503050406030204" pitchFamily="18" charset="0"/>
                          </a:rPr>
                          <m:t> </m:t>
                        </m:r>
                        <m:sSub>
                          <m:sSubPr>
                            <m:ctrlP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  <m:t>2,</m:t>
                            </m:r>
                            <m:r>
                              <a:rPr lang="en-US" sz="1200" b="0" i="1">
                                <a:effectLst/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200" b="0" i="0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, 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𝑛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+1</m:t>
                        </m:r>
                      </m:sub>
                    </m:sSub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𝑦</m:t>
                        </m:r>
                      </m:e>
                      <m:sub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,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𝑛</m:t>
                        </m:r>
                      </m:sub>
                    </m:sSub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en-US" sz="1200" b="0" i="0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Δ</m:t>
                    </m:r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𝑡</m:t>
                    </m:r>
                    <m:r>
                      <a:rPr lang="en-US" sz="1200" b="0" i="1">
                        <a:solidFill>
                          <a:schemeClr val="dk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 </m:t>
                    </m:r>
                    <m:d>
                      <m:dPr>
                        <m:ctrlP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 </m:t>
                        </m:r>
                        <m:sSub>
                          <m:sSubPr>
                            <m:ctrlP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,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𝑛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en-US" sz="1200" b="0" i="1">
                            <a:solidFill>
                              <a:schemeClr val="dk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 </m:t>
                        </m:r>
                        <m:sSub>
                          <m:sSubPr>
                            <m:ctrlP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2,</m:t>
                            </m:r>
                            <m:r>
                              <a:rPr lang="en-US" sz="1200" b="0" i="1">
                                <a:solidFill>
                                  <a:schemeClr val="dk1"/>
                                </a:solidFill>
                                <a:effectLst/>
                                <a:latin typeface="+mn-lt"/>
                                <a:ea typeface="+mn-ea"/>
                                <a:cs typeface="+mn-cs"/>
                              </a:rPr>
                              <m:t>𝑛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200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1200" i="0" baseline="0"/>
            </a:p>
            <a:p>
              <a:r>
                <a:rPr lang="en-US" sz="1200" b="1" i="0" baseline="0"/>
                <a:t>Make a plot of the explicit Euler solution for both y</a:t>
              </a:r>
              <a:r>
                <a:rPr lang="en-US" sz="1200" b="1" i="0" baseline="-25000"/>
                <a:t>1</a:t>
              </a:r>
              <a:r>
                <a:rPr lang="en-US" sz="1200" b="1" i="0" baseline="0"/>
                <a:t> and y</a:t>
              </a:r>
              <a:r>
                <a:rPr lang="en-US" sz="1200" b="1" i="0" baseline="-25000"/>
                <a:t>2</a:t>
              </a:r>
              <a:r>
                <a:rPr lang="en-US" sz="1200" b="1" i="0" baseline="0"/>
                <a:t> for </a:t>
              </a:r>
              <a14:m>
                <m:oMath xmlns:m="http://schemas.openxmlformats.org/officeDocument/2006/math">
                  <m:r>
                    <a:rPr lang="en-US" sz="1200" b="1" i="1" baseline="0">
                      <a:latin typeface="Cambria Math" panose="02040503050406030204" pitchFamily="18" charset="0"/>
                    </a:rPr>
                    <m:t>𝒕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∈</m:t>
                  </m:r>
                  <m:d>
                    <m:dPr>
                      <m:begChr m:val="["/>
                      <m:endChr m:val="]"/>
                      <m:ctrlPr>
                        <a:rPr lang="en-US" sz="1200" b="1" i="1" baseline="0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𝟎</m:t>
                      </m:r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,</m:t>
                      </m:r>
                      <m:r>
                        <a:rPr lang="en-US" sz="1200" b="1" i="1" baseline="0">
                          <a:latin typeface="Cambria Math" panose="02040503050406030204" pitchFamily="18" charset="0"/>
                        </a:rPr>
                        <m:t>𝟓</m:t>
                      </m:r>
                    </m:e>
                  </m:d>
                </m:oMath>
              </a14:m>
              <a:r>
                <a:rPr lang="en-US" sz="1200" b="1" i="0" baseline="0"/>
                <a:t> with </a:t>
              </a:r>
              <a14:m>
                <m:oMath xmlns:m="http://schemas.openxmlformats.org/officeDocument/2006/math">
                  <m:r>
                    <a:rPr lang="en-US" sz="1200" b="1" i="0" baseline="0">
                      <a:latin typeface="Cambria Math" panose="02040503050406030204" pitchFamily="18" charset="0"/>
                    </a:rPr>
                    <m:t>𝚫</m:t>
                  </m:r>
                  <m:r>
                    <a:rPr lang="en-US" sz="1200" b="1" i="0" baseline="0">
                      <a:latin typeface="Cambria Math" panose="02040503050406030204" pitchFamily="18" charset="0"/>
                    </a:rPr>
                    <m:t>𝐭</m:t>
                  </m:r>
                  <m:r>
                    <a:rPr lang="en-US" sz="1200" b="1" i="0" baseline="0">
                      <a:latin typeface="Cambria Math" panose="02040503050406030204" pitchFamily="18" charset="0"/>
                    </a:rPr>
                    <m:t>=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𝟎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.</m:t>
                  </m:r>
                  <m:r>
                    <a:rPr lang="en-US" sz="1200" b="1" i="1" baseline="0">
                      <a:latin typeface="Cambria Math" panose="02040503050406030204" pitchFamily="18" charset="0"/>
                    </a:rPr>
                    <m:t>𝟐𝟓</m:t>
                  </m:r>
                  <m:r>
                    <a:rPr lang="en-US" sz="1200" b="1" i="0" baseline="0">
                      <a:latin typeface="Cambria Math" panose="02040503050406030204" pitchFamily="18" charset="0"/>
                    </a:rPr>
                    <m:t>.</m:t>
                  </m:r>
                </m:oMath>
              </a14:m>
              <a:endParaRPr lang="en-US" sz="1200" b="1" i="0" baseline="0"/>
            </a:p>
            <a:p>
              <a:endParaRPr lang="en-US" sz="1200" b="1" i="0" baseline="0"/>
            </a:p>
            <a:p>
              <a:r>
                <a:rPr lang="en-US" sz="1200" b="0" i="0" baseline="0"/>
                <a:t>Steps:</a:t>
              </a:r>
            </a:p>
            <a:p>
              <a:r>
                <a:rPr lang="en-US" sz="1200" b="0" i="0" baseline="0"/>
                <a:t>(1) Create cells to hold the values of the constants.</a:t>
              </a:r>
            </a:p>
            <a:p>
              <a:r>
                <a:rPr lang="en-US" sz="1200" b="0" i="0" baseline="0"/>
                <a:t>(2) Populate a column for the values of t using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200" b="0" i="0" baseline="0">
                      <a:solidFill>
                        <a:schemeClr val="dk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Δ</m:t>
                  </m:r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+mn-lt"/>
                      <a:ea typeface="+mn-ea"/>
                      <a:cs typeface="+mn-cs"/>
                    </a:rPr>
                    <m:t>𝑡</m:t>
                  </m:r>
                </m:oMath>
              </a14:m>
              <a:r>
                <a:rPr lang="en-US" sz="1200" b="0" i="0" baseline="0"/>
                <a:t>.</a:t>
              </a:r>
            </a:p>
            <a:p>
              <a:r>
                <a:rPr lang="en-US" sz="1200" b="0" i="0" baseline="0"/>
                <a:t>(3) Populate a columns for the values of y</a:t>
              </a:r>
              <a:r>
                <a:rPr lang="en-US" sz="1200" b="0" i="0" baseline="-25000"/>
                <a:t>1</a:t>
              </a:r>
              <a:r>
                <a:rPr lang="en-US" sz="1200" b="0" i="0" baseline="0"/>
                <a:t> and y</a:t>
              </a:r>
              <a:r>
                <a:rPr lang="en-US" sz="1200" b="0" i="0" baseline="-25000"/>
                <a:t>2</a:t>
              </a:r>
              <a:r>
                <a:rPr lang="en-US" sz="1200" b="0" i="0" baseline="0"/>
                <a:t> the formulat derived from the explicit Euler method.</a:t>
              </a:r>
            </a:p>
            <a:p>
              <a:r>
                <a:rPr lang="en-US" sz="1200" b="0" i="0" baseline="0"/>
                <a:t>(4) Make and format a plot.</a:t>
              </a:r>
            </a:p>
          </xdr:txBody>
        </xdr:sp>
      </mc:Choice>
      <mc:Fallback>
        <xdr:sp macro="" textlink="">
          <xdr:nvSpPr>
            <xdr:cNvPr id="7" name="TextBox 6"/>
            <xdr:cNvSpPr txBox="1"/>
          </xdr:nvSpPr>
          <xdr:spPr>
            <a:xfrm>
              <a:off x="225136" y="142875"/>
              <a:ext cx="3767427" cy="511968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/>
                <a:t>Consider the system of rate equation,</a:t>
              </a:r>
            </a:p>
            <a:p>
              <a:endParaRPr lang="en-US" sz="1200"/>
            </a:p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(𝑑𝑦_1)/𝑑𝑡=𝑎 𝑦_1+𝑏 𝑦_2</a:t>
              </a:r>
              <a:endParaRPr lang="en-US" sz="1200" b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(𝑑𝑦_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)/𝑑𝑡=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𝑐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𝑦_1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+𝑑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𝑦_2</a:t>
              </a:r>
              <a:endParaRPr lang="en-US" sz="1200">
                <a:effectLst/>
              </a:endParaRPr>
            </a:p>
            <a:p>
              <a:pPr/>
              <a:endParaRPr lang="en-US" sz="1200" b="0" i="1">
                <a:latin typeface="Cambria Math" panose="02040503050406030204" pitchFamily="18" charset="0"/>
              </a:endParaRPr>
            </a:p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𝑦_1 (0)=3</a:t>
              </a:r>
              <a:endParaRPr lang="en-US" sz="1200" b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𝑦_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(0)=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3/4</a:t>
              </a:r>
              <a:endParaRPr lang="en-US" sz="1200">
                <a:effectLst/>
              </a:endParaRPr>
            </a:p>
            <a:p>
              <a:endParaRPr lang="en-US" sz="1200" i="0" baseline="0"/>
            </a:p>
            <a:p>
              <a:r>
                <a:rPr lang="en-US" sz="1200" i="0" baseline="0"/>
                <a:t>where a = -4, b = 1/2, c = 2, d = -3/2. </a:t>
              </a:r>
            </a:p>
            <a:p>
              <a:endParaRPr lang="en-US" sz="1200" i="0" baseline="0"/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Using the explicit Euler method, we can discretize this rate equation as,</a:t>
              </a: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1200" i="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>
                  <a:effectLst/>
                  <a:latin typeface="Cambria Math" panose="02040503050406030204" pitchFamily="18" charset="0"/>
                </a:rPr>
                <a:t>𝑦_(1, 𝑛+1)=𝑦_(1,𝑛)+Δ𝑡 (𝑎 𝑦_1,𝑛+𝑏 𝑦_(2,𝑛) )</a:t>
              </a:r>
              <a:endParaRPr lang="en-US" sz="1200" b="0" i="0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𝑦_(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 𝑛+1)=𝑦_(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,𝑛)+Δ𝑡 (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𝑐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𝑦_1,𝑛+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𝑑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𝑦_(2,𝑛) )</a:t>
              </a:r>
              <a:endParaRPr lang="en-US" sz="1200">
                <a:effectLst/>
              </a:endParaRPr>
            </a:p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lang="en-US" sz="1200" i="0" baseline="0"/>
            </a:p>
            <a:p>
              <a:r>
                <a:rPr lang="en-US" sz="1200" b="1" i="0" baseline="0"/>
                <a:t>Make a plot of the explicit Euler solution for both y</a:t>
              </a:r>
              <a:r>
                <a:rPr lang="en-US" sz="1200" b="1" i="0" baseline="-25000"/>
                <a:t>1</a:t>
              </a:r>
              <a:r>
                <a:rPr lang="en-US" sz="1200" b="1" i="0" baseline="0"/>
                <a:t> and y</a:t>
              </a:r>
              <a:r>
                <a:rPr lang="en-US" sz="1200" b="1" i="0" baseline="-25000"/>
                <a:t>2</a:t>
              </a:r>
              <a:r>
                <a:rPr lang="en-US" sz="1200" b="1" i="0" baseline="0"/>
                <a:t> for </a:t>
              </a:r>
              <a:r>
                <a:rPr lang="en-US" sz="1200" b="1" i="0" baseline="0">
                  <a:latin typeface="Cambria Math" panose="02040503050406030204" pitchFamily="18" charset="0"/>
                </a:rPr>
                <a:t>𝒕∈[𝟎,𝟓]</a:t>
              </a:r>
              <a:r>
                <a:rPr lang="en-US" sz="1200" b="1" i="0" baseline="0"/>
                <a:t> with </a:t>
              </a:r>
              <a:r>
                <a:rPr lang="en-US" sz="1200" b="1" i="0" baseline="0">
                  <a:latin typeface="Cambria Math" panose="02040503050406030204" pitchFamily="18" charset="0"/>
                </a:rPr>
                <a:t>𝚫𝐭=𝟎.𝟐𝟓.</a:t>
              </a:r>
              <a:endParaRPr lang="en-US" sz="1200" b="1" i="0" baseline="0"/>
            </a:p>
            <a:p>
              <a:endParaRPr lang="en-US" sz="1200" b="1" i="0" baseline="0"/>
            </a:p>
            <a:p>
              <a:r>
                <a:rPr lang="en-US" sz="1200" b="0" i="0" baseline="0"/>
                <a:t>Steps:</a:t>
              </a:r>
            </a:p>
            <a:p>
              <a:r>
                <a:rPr lang="en-US" sz="1200" b="0" i="0" baseline="0"/>
                <a:t>(1) Create cells to hold the values of the constants.</a:t>
              </a:r>
            </a:p>
            <a:p>
              <a:r>
                <a:rPr lang="en-US" sz="1200" b="0" i="0" baseline="0"/>
                <a:t>(2) Populate a column for the values of t using </a:t>
              </a:r>
              <a:r>
                <a:rPr lang="en-US" sz="1200" b="0" i="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Δ𝑡</a:t>
              </a:r>
              <a:r>
                <a:rPr lang="en-US" sz="1200" b="0" i="0" baseline="0"/>
                <a:t>.</a:t>
              </a:r>
            </a:p>
            <a:p>
              <a:r>
                <a:rPr lang="en-US" sz="1200" b="0" i="0" baseline="0"/>
                <a:t>(3) Populate a columns for the values of y</a:t>
              </a:r>
              <a:r>
                <a:rPr lang="en-US" sz="1200" b="0" i="0" baseline="-25000"/>
                <a:t>1</a:t>
              </a:r>
              <a:r>
                <a:rPr lang="en-US" sz="1200" b="0" i="0" baseline="0"/>
                <a:t> and y</a:t>
              </a:r>
              <a:r>
                <a:rPr lang="en-US" sz="1200" b="0" i="0" baseline="-25000"/>
                <a:t>2</a:t>
              </a:r>
              <a:r>
                <a:rPr lang="en-US" sz="1200" b="0" i="0" baseline="0"/>
                <a:t> the formulat derived from the explicit Euler method.</a:t>
              </a:r>
            </a:p>
            <a:p>
              <a:r>
                <a:rPr lang="en-US" sz="1200" b="0" i="0" baseline="0"/>
                <a:t>(4) Make and format a plot.</a:t>
              </a:r>
            </a:p>
          </xdr:txBody>
        </xdr:sp>
      </mc:Fallback>
    </mc:AlternateContent>
    <xdr:clientData/>
  </xdr:twoCellAnchor>
  <xdr:twoCellAnchor>
    <xdr:from>
      <xdr:col>8</xdr:col>
      <xdr:colOff>178591</xdr:colOff>
      <xdr:row>1</xdr:row>
      <xdr:rowOff>1587</xdr:rowOff>
    </xdr:from>
    <xdr:to>
      <xdr:col>14</xdr:col>
      <xdr:colOff>15874</xdr:colOff>
      <xdr:row>16</xdr:row>
      <xdr:rowOff>87313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186267</xdr:colOff>
      <xdr:row>1</xdr:row>
      <xdr:rowOff>76199</xdr:rowOff>
    </xdr:from>
    <xdr:to>
      <xdr:col>3</xdr:col>
      <xdr:colOff>503767</xdr:colOff>
      <xdr:row>13</xdr:row>
      <xdr:rowOff>74840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Box 2"/>
            <xdr:cNvSpPr txBox="1"/>
          </xdr:nvSpPr>
          <xdr:spPr>
            <a:xfrm>
              <a:off x="186267" y="273503"/>
              <a:ext cx="2828018" cy="236628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/>
                <a:t>Solve the following 2 rate equations using explicit Euler</a:t>
              </a:r>
            </a:p>
            <a:p>
              <a:endParaRPr lang="en-US" sz="1200"/>
            </a:p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𝑑𝑣</m:t>
                        </m:r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𝑔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,  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𝑣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0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=0</m:t>
                    </m:r>
                  </m:oMath>
                </m:oMathPara>
              </a14:m>
              <a:endParaRPr lang="en-US" sz="1200" b="0"/>
            </a:p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𝑑𝑥</m:t>
                        </m:r>
                      </m:num>
                      <m:den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𝑣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,  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𝑥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0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=0</m:t>
                    </m:r>
                  </m:oMath>
                </m:oMathPara>
              </a14:m>
              <a:endParaRPr lang="en-US" sz="1200"/>
            </a:p>
            <a:p>
              <a:endParaRPr lang="en-US" sz="1200"/>
            </a:p>
            <a:p>
              <a:r>
                <a:rPr lang="en-US" sz="1200"/>
                <a:t>with</a:t>
              </a:r>
              <a:r>
                <a:rPr lang="en-US" sz="1200" baseline="0"/>
                <a:t> </a:t>
              </a:r>
              <a14:m>
                <m:oMath xmlns:m="http://schemas.openxmlformats.org/officeDocument/2006/math">
                  <m:r>
                    <a:rPr lang="en-US" sz="1200" i="1">
                      <a:latin typeface="Cambria Math" panose="02040503050406030204" pitchFamily="18" charset="0"/>
                    </a:rPr>
                    <m:t>𝑔</m:t>
                  </m:r>
                  <m:r>
                    <a:rPr lang="en-US" sz="1200" i="1">
                      <a:latin typeface="Cambria Math" panose="02040503050406030204" pitchFamily="18" charset="0"/>
                    </a:rPr>
                    <m:t> = 9.81 </m:t>
                  </m:r>
                  <m:r>
                    <a:rPr lang="en-US" sz="1200" i="1">
                      <a:latin typeface="Cambria Math" panose="02040503050406030204" pitchFamily="18" charset="0"/>
                    </a:rPr>
                    <m:t>𝑚</m:t>
                  </m:r>
                  <m:r>
                    <a:rPr lang="en-US" sz="1200" i="1">
                      <a:latin typeface="Cambria Math" panose="02040503050406030204" pitchFamily="18" charset="0"/>
                    </a:rPr>
                    <m:t>/</m:t>
                  </m:r>
                  <m:sSup>
                    <m:sSupPr>
                      <m:ctrlPr>
                        <a:rPr lang="en-US" sz="1200" i="1">
                          <a:latin typeface="Cambria Math" panose="02040503050406030204" pitchFamily="18" charset="0"/>
                        </a:rPr>
                      </m:ctrlPr>
                    </m:sSupPr>
                    <m:e>
                      <m:r>
                        <a:rPr lang="en-US" sz="1200" i="1">
                          <a:latin typeface="Cambria Math" panose="02040503050406030204" pitchFamily="18" charset="0"/>
                        </a:rPr>
                        <m:t>𝑠</m:t>
                      </m:r>
                    </m:e>
                    <m:sup>
                      <m:r>
                        <a:rPr lang="en-US" sz="120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p>
                </m:oMath>
              </a14:m>
              <a:r>
                <a:rPr lang="en-US" sz="1200"/>
                <a:t>and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200" i="0">
                      <a:latin typeface="Cambria Math" panose="02040503050406030204" pitchFamily="18" charset="0"/>
                    </a:rPr>
                    <m:t>Δ</m:t>
                  </m:r>
                  <m:r>
                    <a:rPr lang="en-US" sz="1200" i="1">
                      <a:latin typeface="Cambria Math" panose="02040503050406030204" pitchFamily="18" charset="0"/>
                    </a:rPr>
                    <m:t>𝑡</m:t>
                  </m:r>
                  <m:r>
                    <a:rPr lang="en-US" sz="1200" i="1" baseline="0">
                      <a:latin typeface="Cambria Math" panose="02040503050406030204" pitchFamily="18" charset="0"/>
                    </a:rPr>
                    <m:t> = 0.1</m:t>
                  </m:r>
                </m:oMath>
              </a14:m>
              <a:r>
                <a:rPr lang="en-US" sz="1200" baseline="0"/>
                <a:t>.</a:t>
              </a:r>
            </a:p>
            <a:p>
              <a:endParaRPr lang="en-US" sz="1200" baseline="0"/>
            </a:p>
            <a:p>
              <a:r>
                <a:rPr lang="en-US" sz="1200" b="1"/>
                <a:t>Plot</a:t>
              </a:r>
              <a:r>
                <a:rPr lang="en-US" sz="1200" b="1" baseline="0"/>
                <a:t> v(t) and x(t) on the same graph.</a:t>
              </a:r>
            </a:p>
            <a:p>
              <a:r>
                <a:rPr lang="en-US" sz="1200" b="1" baseline="0"/>
                <a:t>Do the results make sense physically?</a:t>
              </a:r>
              <a:endParaRPr lang="en-US" sz="1200" b="1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</xdr:txBody>
        </xdr:sp>
      </mc:Choice>
      <mc:Fallback>
        <xdr:sp macro="" textlink="">
          <xdr:nvSpPr>
            <xdr:cNvPr id="3" name="TextBox 2"/>
            <xdr:cNvSpPr txBox="1"/>
          </xdr:nvSpPr>
          <xdr:spPr>
            <a:xfrm>
              <a:off x="186267" y="273503"/>
              <a:ext cx="2828018" cy="2366283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/>
                <a:t>Solve the following 2 rate equations using explicit Euler</a:t>
              </a:r>
            </a:p>
            <a:p>
              <a:endParaRPr lang="en-US" sz="1200"/>
            </a:p>
            <a:p>
              <a:r>
                <a:rPr lang="en-US" sz="1200" b="0" i="0">
                  <a:latin typeface="Cambria Math" panose="02040503050406030204" pitchFamily="18" charset="0"/>
                </a:rPr>
                <a:t>𝑑𝑣/𝑑𝑡=𝑔,  𝑣(0)=0</a:t>
              </a:r>
              <a:endParaRPr lang="en-US" sz="1200" b="0"/>
            </a:p>
            <a:p>
              <a:r>
                <a:rPr lang="en-US" sz="1200" b="0" i="0">
                  <a:latin typeface="Cambria Math" panose="02040503050406030204" pitchFamily="18" charset="0"/>
                </a:rPr>
                <a:t>𝑑𝑥/𝑑𝑡=𝑣,  𝑥(0)=0</a:t>
              </a:r>
              <a:endParaRPr lang="en-US" sz="1200"/>
            </a:p>
            <a:p>
              <a:endParaRPr lang="en-US" sz="1200"/>
            </a:p>
            <a:p>
              <a:r>
                <a:rPr lang="en-US" sz="1200"/>
                <a:t>with</a:t>
              </a:r>
              <a:r>
                <a:rPr lang="en-US" sz="1200" baseline="0"/>
                <a:t> </a:t>
              </a:r>
              <a:r>
                <a:rPr lang="en-US" sz="1200" i="0">
                  <a:latin typeface="Cambria Math" panose="02040503050406030204" pitchFamily="18" charset="0"/>
                </a:rPr>
                <a:t>𝑔 = 9.81 𝑚/𝑠^2</a:t>
              </a:r>
              <a:r>
                <a:rPr lang="en-US" sz="1200"/>
                <a:t>and </a:t>
              </a:r>
              <a:r>
                <a:rPr lang="en-US" sz="1200" i="0">
                  <a:latin typeface="Cambria Math" panose="02040503050406030204" pitchFamily="18" charset="0"/>
                </a:rPr>
                <a:t>Δ𝑡</a:t>
              </a:r>
              <a:r>
                <a:rPr lang="en-US" sz="1200" i="0" baseline="0">
                  <a:latin typeface="Cambria Math" panose="02040503050406030204" pitchFamily="18" charset="0"/>
                </a:rPr>
                <a:t> = 0.1</a:t>
              </a:r>
              <a:r>
                <a:rPr lang="en-US" sz="1200" baseline="0"/>
                <a:t>.</a:t>
              </a:r>
            </a:p>
            <a:p>
              <a:endParaRPr lang="en-US" sz="1200" baseline="0"/>
            </a:p>
            <a:p>
              <a:r>
                <a:rPr lang="en-US" sz="1200" b="1"/>
                <a:t>Plot</a:t>
              </a:r>
              <a:r>
                <a:rPr lang="en-US" sz="1200" b="1" baseline="0"/>
                <a:t> v(t) and x(t) on the same graph.</a:t>
              </a:r>
            </a:p>
            <a:p>
              <a:r>
                <a:rPr lang="en-US" sz="1200" b="1" baseline="0"/>
                <a:t>Do the results make sense physically?</a:t>
              </a:r>
              <a:endParaRPr lang="en-US" sz="1200" b="1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  <a:p>
              <a:endParaRPr lang="en-US" sz="1200"/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zoomScale="90" zoomScaleNormal="90" zoomScalePageLayoutView="150" workbookViewId="0">
      <selection activeCell="C37" sqref="C37"/>
    </sheetView>
  </sheetViews>
  <sheetFormatPr defaultColWidth="11" defaultRowHeight="15.75" x14ac:dyDescent="0.25"/>
  <cols>
    <col min="7" max="7" width="12.625" customWidth="1"/>
    <col min="8" max="8" width="12.875" customWidth="1"/>
  </cols>
  <sheetData>
    <row r="1" spans="1:13" x14ac:dyDescent="0.25">
      <c r="D1" s="2"/>
      <c r="E1" s="2"/>
      <c r="F1" s="2"/>
      <c r="G1" s="2"/>
      <c r="H1" s="2"/>
    </row>
    <row r="2" spans="1:13" x14ac:dyDescent="0.25">
      <c r="D2" s="2"/>
      <c r="E2" s="2"/>
      <c r="F2" s="15" t="s">
        <v>0</v>
      </c>
      <c r="G2" s="13">
        <v>1</v>
      </c>
      <c r="H2" s="2"/>
    </row>
    <row r="3" spans="1:13" x14ac:dyDescent="0.25">
      <c r="D3" s="2"/>
      <c r="E3" s="3"/>
      <c r="F3" s="16" t="s">
        <v>1</v>
      </c>
      <c r="G3" s="14">
        <v>0.6</v>
      </c>
      <c r="H3" s="2"/>
    </row>
    <row r="4" spans="1:13" x14ac:dyDescent="0.25">
      <c r="D4" s="2"/>
      <c r="E4" s="3"/>
      <c r="F4" s="2"/>
      <c r="G4" s="2"/>
      <c r="H4" s="2"/>
    </row>
    <row r="5" spans="1:13" x14ac:dyDescent="0.25">
      <c r="D5" s="2"/>
      <c r="E5" s="3"/>
      <c r="F5" s="4" t="s">
        <v>4</v>
      </c>
      <c r="G5" s="4"/>
      <c r="H5" s="5" t="s">
        <v>5</v>
      </c>
      <c r="I5" s="6">
        <v>0.1</v>
      </c>
      <c r="J5" s="5" t="s">
        <v>5</v>
      </c>
      <c r="K5" s="6">
        <v>0.5</v>
      </c>
      <c r="L5" s="5" t="s">
        <v>5</v>
      </c>
      <c r="M5" s="6">
        <v>1</v>
      </c>
    </row>
    <row r="6" spans="1:13" x14ac:dyDescent="0.25">
      <c r="D6" s="2"/>
      <c r="E6" s="3"/>
      <c r="F6" s="7" t="s">
        <v>2</v>
      </c>
      <c r="G6" s="7" t="s">
        <v>3</v>
      </c>
      <c r="H6" s="8" t="s">
        <v>2</v>
      </c>
      <c r="I6" s="8" t="s">
        <v>3</v>
      </c>
      <c r="J6" s="8" t="s">
        <v>2</v>
      </c>
      <c r="K6" s="8" t="s">
        <v>3</v>
      </c>
      <c r="L6" s="8" t="s">
        <v>2</v>
      </c>
      <c r="M6" s="8" t="s">
        <v>3</v>
      </c>
    </row>
    <row r="7" spans="1:13" x14ac:dyDescent="0.25">
      <c r="D7" s="2"/>
      <c r="E7" s="3"/>
      <c r="F7" s="9">
        <v>0</v>
      </c>
      <c r="G7" s="9">
        <f>c_0</f>
        <v>1</v>
      </c>
      <c r="H7" s="9">
        <v>0</v>
      </c>
      <c r="I7" s="10">
        <f>c_0</f>
        <v>1</v>
      </c>
      <c r="J7" s="9">
        <v>0</v>
      </c>
      <c r="K7" s="10">
        <f>c_0</f>
        <v>1</v>
      </c>
      <c r="L7" s="9">
        <v>0</v>
      </c>
      <c r="M7" s="10">
        <f>c_0</f>
        <v>1</v>
      </c>
    </row>
    <row r="8" spans="1:13" x14ac:dyDescent="0.25">
      <c r="D8" s="2"/>
      <c r="E8" s="2"/>
      <c r="F8" s="9">
        <f>F7+0.1</f>
        <v>0.1</v>
      </c>
      <c r="G8" s="9">
        <f>c_0*EXP(-F8/tau)</f>
        <v>0.84648172489061402</v>
      </c>
      <c r="H8" s="9">
        <f>H7+$I$5</f>
        <v>0.1</v>
      </c>
      <c r="I8" s="10">
        <f>I7+$I$5*(-I7/tau)</f>
        <v>0.83333333333333326</v>
      </c>
      <c r="J8" s="9">
        <f>J7+$K$5</f>
        <v>0.5</v>
      </c>
      <c r="K8" s="10">
        <f>K7+$K$5*(-K7/tau)</f>
        <v>0.16666666666666663</v>
      </c>
      <c r="L8" s="9">
        <f>L7+$M$5</f>
        <v>1</v>
      </c>
      <c r="M8" s="10">
        <f>M7+$M$5*(-M7/tau)</f>
        <v>-0.66666666666666674</v>
      </c>
    </row>
    <row r="9" spans="1:13" x14ac:dyDescent="0.25">
      <c r="D9" s="2"/>
      <c r="E9" s="2"/>
      <c r="F9" s="9">
        <f>F8+0.1</f>
        <v>0.2</v>
      </c>
      <c r="G9" s="9">
        <f>c_0*EXP(-F9/tau)</f>
        <v>0.71653131057378927</v>
      </c>
      <c r="H9" s="9">
        <f>H8+$I$5</f>
        <v>0.2</v>
      </c>
      <c r="I9" s="10">
        <f>I8+$I$5*(-I8/tau)</f>
        <v>0.69444444444444442</v>
      </c>
      <c r="J9" s="9">
        <f t="shared" ref="J9:J17" si="0">J8+$K$5</f>
        <v>1</v>
      </c>
      <c r="K9" s="10">
        <f>K8+$K$5*(-K8/tau)</f>
        <v>2.7777777777777762E-2</v>
      </c>
      <c r="L9" s="9">
        <f t="shared" ref="L9:L12" si="1">L8+$M$5</f>
        <v>2</v>
      </c>
      <c r="M9" s="10">
        <f>M8+$M$5*(-M8/tau)</f>
        <v>0.44444444444444464</v>
      </c>
    </row>
    <row r="10" spans="1:13" x14ac:dyDescent="0.25">
      <c r="D10" s="2"/>
      <c r="E10" s="2"/>
      <c r="F10" s="9">
        <f t="shared" ref="F10:F57" si="2">F9+0.1</f>
        <v>0.30000000000000004</v>
      </c>
      <c r="G10" s="9">
        <f>c_0*EXP(-F10/tau)</f>
        <v>0.60653065971263331</v>
      </c>
      <c r="H10" s="9">
        <f>H9+$I$5</f>
        <v>0.30000000000000004</v>
      </c>
      <c r="I10" s="10">
        <f>I9+$I$5*(-I9/tau)</f>
        <v>0.57870370370370372</v>
      </c>
      <c r="J10" s="9">
        <f t="shared" si="0"/>
        <v>1.5</v>
      </c>
      <c r="K10" s="10">
        <f>K9+$K$5*(-K9/tau)</f>
        <v>4.6296296296296259E-3</v>
      </c>
      <c r="L10" s="9">
        <f t="shared" si="1"/>
        <v>3</v>
      </c>
      <c r="M10" s="10">
        <f>M9+$M$5*(-M9/tau)</f>
        <v>-0.2962962962962965</v>
      </c>
    </row>
    <row r="11" spans="1:13" x14ac:dyDescent="0.25">
      <c r="F11" s="9">
        <f t="shared" si="2"/>
        <v>0.4</v>
      </c>
      <c r="G11" s="9">
        <f>c_0*EXP(-F11/tau)</f>
        <v>0.51341711903259202</v>
      </c>
      <c r="H11" s="9">
        <f>H10+$I$5</f>
        <v>0.4</v>
      </c>
      <c r="I11" s="10">
        <f>I10+$I$5*(-I10/tau)</f>
        <v>0.48225308641975306</v>
      </c>
      <c r="J11" s="9">
        <f t="shared" si="0"/>
        <v>2</v>
      </c>
      <c r="K11" s="10">
        <f>K10+$K$5*(-K10/tau)</f>
        <v>7.7160493827160403E-4</v>
      </c>
      <c r="L11" s="9">
        <f t="shared" si="1"/>
        <v>4</v>
      </c>
      <c r="M11" s="10">
        <f>M10+$M$5*(-M10/tau)</f>
        <v>0.19753086419753102</v>
      </c>
    </row>
    <row r="12" spans="1:13" x14ac:dyDescent="0.25">
      <c r="F12" s="9">
        <f t="shared" si="2"/>
        <v>0.5</v>
      </c>
      <c r="G12" s="9">
        <f>c_0*EXP(-F12/tau)</f>
        <v>0.4345982085070782</v>
      </c>
      <c r="H12" s="9">
        <f>H11+$I$5</f>
        <v>0.5</v>
      </c>
      <c r="I12" s="10">
        <f>I11+$I$5*(-I11/tau)</f>
        <v>0.4018775720164609</v>
      </c>
      <c r="J12" s="9">
        <f t="shared" si="0"/>
        <v>2.5</v>
      </c>
      <c r="K12" s="10">
        <f>K11+$K$5*(-K11/tau)</f>
        <v>1.2860082304526734E-4</v>
      </c>
      <c r="L12" s="9">
        <f t="shared" si="1"/>
        <v>5</v>
      </c>
      <c r="M12" s="10">
        <f>M11+$M$5*(-M11/tau)</f>
        <v>-0.13168724279835403</v>
      </c>
    </row>
    <row r="13" spans="1:13" x14ac:dyDescent="0.25">
      <c r="F13" s="9">
        <f t="shared" si="2"/>
        <v>0.6</v>
      </c>
      <c r="G13" s="9">
        <f>c_0*EXP(-F13/tau)</f>
        <v>0.36787944117144233</v>
      </c>
      <c r="H13" s="9">
        <f>H12+$I$5</f>
        <v>0.6</v>
      </c>
      <c r="I13" s="10">
        <f>I12+$I$5*(-I12/tau)</f>
        <v>0.33489797668038407</v>
      </c>
      <c r="J13" s="9">
        <f t="shared" si="0"/>
        <v>3</v>
      </c>
      <c r="K13" s="10">
        <f>K12+$K$5*(-K12/tau)</f>
        <v>2.1433470507544556E-5</v>
      </c>
      <c r="L13" s="9"/>
      <c r="M13" s="10"/>
    </row>
    <row r="14" spans="1:13" x14ac:dyDescent="0.25">
      <c r="A14" s="1"/>
      <c r="F14" s="9">
        <f t="shared" si="2"/>
        <v>0.7</v>
      </c>
      <c r="G14" s="9">
        <f>c_0*EXP(-F14/tau)</f>
        <v>0.31140322391459768</v>
      </c>
      <c r="H14" s="9">
        <f>H13+$I$5</f>
        <v>0.7</v>
      </c>
      <c r="I14" s="10">
        <f>I13+$I$5*(-I13/tau)</f>
        <v>0.27908164723365336</v>
      </c>
      <c r="J14" s="9">
        <f t="shared" si="0"/>
        <v>3.5</v>
      </c>
      <c r="K14" s="10">
        <f>K13+$K$5*(-K13/tau)</f>
        <v>3.5722450845907571E-6</v>
      </c>
      <c r="L14" s="9"/>
      <c r="M14" s="10"/>
    </row>
    <row r="15" spans="1:13" x14ac:dyDescent="0.25">
      <c r="F15" s="9">
        <f t="shared" si="2"/>
        <v>0.79999999999999993</v>
      </c>
      <c r="G15" s="9">
        <f>c_0*EXP(-F15/tau)</f>
        <v>0.26359713811572677</v>
      </c>
      <c r="H15" s="9">
        <f>H14+$I$5</f>
        <v>0.79999999999999993</v>
      </c>
      <c r="I15" s="10">
        <f>I14+$I$5*(-I14/tau)</f>
        <v>0.23256803936137779</v>
      </c>
      <c r="J15" s="9">
        <f t="shared" si="0"/>
        <v>4</v>
      </c>
      <c r="K15" s="10">
        <f>K14+$K$5*(-K14/tau)</f>
        <v>5.9537418076512591E-7</v>
      </c>
      <c r="L15" s="9"/>
      <c r="M15" s="10"/>
    </row>
    <row r="16" spans="1:13" x14ac:dyDescent="0.25">
      <c r="F16" s="9">
        <f t="shared" si="2"/>
        <v>0.89999999999999991</v>
      </c>
      <c r="G16" s="9">
        <f>c_0*EXP(-F16/tau)</f>
        <v>0.22313016014842982</v>
      </c>
      <c r="H16" s="9">
        <f>H15+$I$5</f>
        <v>0.89999999999999991</v>
      </c>
      <c r="I16" s="10">
        <f>I15+$I$5*(-I15/tau)</f>
        <v>0.19380669946781481</v>
      </c>
      <c r="J16" s="9">
        <f t="shared" si="0"/>
        <v>4.5</v>
      </c>
      <c r="K16" s="10">
        <f>K15+$K$5*(-K15/tau)</f>
        <v>9.9229030127520914E-8</v>
      </c>
      <c r="L16" s="9"/>
      <c r="M16" s="10"/>
    </row>
    <row r="17" spans="1:13" x14ac:dyDescent="0.25">
      <c r="F17" s="9">
        <f t="shared" si="2"/>
        <v>0.99999999999999989</v>
      </c>
      <c r="G17" s="9">
        <f>c_0*EXP(-F17/tau)</f>
        <v>0.18887560283756186</v>
      </c>
      <c r="H17" s="9">
        <f>H16+$I$5</f>
        <v>0.99999999999999989</v>
      </c>
      <c r="I17" s="10">
        <f>I16+$I$5*(-I16/tau)</f>
        <v>0.16150558288984568</v>
      </c>
      <c r="J17" s="9">
        <f t="shared" si="0"/>
        <v>5</v>
      </c>
      <c r="K17" s="10">
        <f>K16+$K$5*(-K16/tau)</f>
        <v>1.6538171687920148E-8</v>
      </c>
      <c r="L17" s="9"/>
      <c r="M17" s="10"/>
    </row>
    <row r="18" spans="1:13" x14ac:dyDescent="0.25">
      <c r="F18" s="9">
        <f t="shared" si="2"/>
        <v>1.0999999999999999</v>
      </c>
      <c r="G18" s="9">
        <f>c_0*EXP(-F18/tau)</f>
        <v>0.15987974607969391</v>
      </c>
      <c r="H18" s="9">
        <f>H17+$I$5</f>
        <v>1.0999999999999999</v>
      </c>
      <c r="I18" s="10">
        <f>I17+$I$5*(-I17/tau)</f>
        <v>0.13458798574153807</v>
      </c>
      <c r="J18" s="9"/>
      <c r="K18" s="10"/>
      <c r="L18" s="10"/>
      <c r="M18" s="10"/>
    </row>
    <row r="19" spans="1:13" x14ac:dyDescent="0.25">
      <c r="F19" s="9">
        <f t="shared" si="2"/>
        <v>1.2</v>
      </c>
      <c r="G19" s="9">
        <f>c_0*EXP(-F19/tau)</f>
        <v>0.1353352832366127</v>
      </c>
      <c r="H19" s="9">
        <f>H18+$I$5</f>
        <v>1.2</v>
      </c>
      <c r="I19" s="10">
        <f>I18+$I$5*(-I18/tau)</f>
        <v>0.11215665478461506</v>
      </c>
      <c r="J19" s="9"/>
      <c r="K19" s="10"/>
      <c r="L19" s="10"/>
      <c r="M19" s="10"/>
    </row>
    <row r="20" spans="1:13" x14ac:dyDescent="0.25">
      <c r="F20" s="9">
        <f t="shared" si="2"/>
        <v>1.3</v>
      </c>
      <c r="G20" s="9">
        <f>c_0*EXP(-F20/tau)</f>
        <v>0.11455884399268769</v>
      </c>
      <c r="H20" s="9">
        <f>H19+$I$5</f>
        <v>1.3</v>
      </c>
      <c r="I20" s="10">
        <f>I19+$I$5*(-I19/tau)</f>
        <v>9.3463878987179214E-2</v>
      </c>
      <c r="J20" s="9"/>
      <c r="K20" s="10"/>
      <c r="L20" s="10"/>
      <c r="M20" s="10"/>
    </row>
    <row r="21" spans="1:13" x14ac:dyDescent="0.25">
      <c r="A21" s="1"/>
      <c r="F21" s="9">
        <f t="shared" si="2"/>
        <v>1.4000000000000001</v>
      </c>
      <c r="G21" s="9">
        <f>c_0*EXP(-F21/tau)</f>
        <v>9.6971967864405054E-2</v>
      </c>
      <c r="H21" s="9">
        <f>H20+$I$5</f>
        <v>1.4000000000000001</v>
      </c>
      <c r="I21" s="10">
        <f>I20+$I$5*(-I20/tau)</f>
        <v>7.7886565822649342E-2</v>
      </c>
      <c r="J21" s="9"/>
      <c r="K21" s="10"/>
      <c r="L21" s="10"/>
      <c r="M21" s="10"/>
    </row>
    <row r="22" spans="1:13" x14ac:dyDescent="0.25">
      <c r="F22" s="9">
        <f t="shared" si="2"/>
        <v>1.5000000000000002</v>
      </c>
      <c r="G22" s="9">
        <f>c_0*EXP(-F22/tau)</f>
        <v>8.2084998623898758E-2</v>
      </c>
      <c r="H22" s="9">
        <f>H21+$I$5</f>
        <v>1.5000000000000002</v>
      </c>
      <c r="I22" s="10">
        <f>I21+$I$5*(-I21/tau)</f>
        <v>6.490547151887445E-2</v>
      </c>
      <c r="J22" s="9"/>
      <c r="K22" s="10"/>
      <c r="L22" s="10"/>
      <c r="M22" s="10"/>
    </row>
    <row r="23" spans="1:13" x14ac:dyDescent="0.25">
      <c r="F23" s="9">
        <f t="shared" si="2"/>
        <v>1.6000000000000003</v>
      </c>
      <c r="G23" s="9">
        <f>c_0*EXP(-F23/tau)</f>
        <v>6.9483451222801487E-2</v>
      </c>
      <c r="H23" s="9">
        <f>H22+$I$5</f>
        <v>1.6000000000000003</v>
      </c>
      <c r="I23" s="10">
        <f>I22+$I$5*(-I22/tau)</f>
        <v>5.4087892932395375E-2</v>
      </c>
      <c r="J23" s="9"/>
      <c r="K23" s="10"/>
      <c r="L23" s="10"/>
      <c r="M23" s="10"/>
    </row>
    <row r="24" spans="1:13" x14ac:dyDescent="0.25">
      <c r="F24" s="9">
        <f t="shared" si="2"/>
        <v>1.7000000000000004</v>
      </c>
      <c r="G24" s="9">
        <f>c_0*EXP(-F24/tau)</f>
        <v>5.8816471642429854E-2</v>
      </c>
      <c r="H24" s="9">
        <f>H23+$I$5</f>
        <v>1.7000000000000004</v>
      </c>
      <c r="I24" s="10">
        <f>I23+$I$5*(-I23/tau)</f>
        <v>4.507324411032948E-2</v>
      </c>
      <c r="J24" s="9"/>
      <c r="K24" s="10"/>
      <c r="L24" s="10"/>
      <c r="M24" s="10"/>
    </row>
    <row r="25" spans="1:13" x14ac:dyDescent="0.25">
      <c r="F25" s="9">
        <f t="shared" si="2"/>
        <v>1.8000000000000005</v>
      </c>
      <c r="G25" s="9">
        <f>c_0*EXP(-F25/tau)</f>
        <v>4.9787068367863896E-2</v>
      </c>
      <c r="H25" s="9">
        <f>H24+$I$5</f>
        <v>1.8000000000000005</v>
      </c>
      <c r="I25" s="10">
        <f>I24+$I$5*(-I24/tau)</f>
        <v>3.7561036758607898E-2</v>
      </c>
      <c r="J25" s="9"/>
      <c r="K25" s="10"/>
      <c r="L25" s="10"/>
      <c r="M25" s="10"/>
    </row>
    <row r="26" spans="1:13" x14ac:dyDescent="0.25">
      <c r="F26" s="9">
        <f t="shared" si="2"/>
        <v>1.9000000000000006</v>
      </c>
      <c r="G26" s="9">
        <f>c_0*EXP(-F26/tau)</f>
        <v>4.2143843509276351E-2</v>
      </c>
      <c r="H26" s="9">
        <f>H25+$I$5</f>
        <v>1.9000000000000006</v>
      </c>
      <c r="I26" s="10">
        <f>I25+$I$5*(-I25/tau)</f>
        <v>3.1300863965506583E-2</v>
      </c>
      <c r="J26" s="9"/>
      <c r="K26" s="10"/>
      <c r="L26" s="10"/>
      <c r="M26" s="10"/>
    </row>
    <row r="27" spans="1:13" x14ac:dyDescent="0.25">
      <c r="F27" s="9">
        <f t="shared" si="2"/>
        <v>2.0000000000000004</v>
      </c>
      <c r="G27" s="9">
        <f>c_0*EXP(-F27/tau)</f>
        <v>3.567399334725236E-2</v>
      </c>
      <c r="H27" s="9">
        <f>H26+$I$5</f>
        <v>2.0000000000000004</v>
      </c>
      <c r="I27" s="10">
        <f>I26+$I$5*(-I26/tau)</f>
        <v>2.6084053304588819E-2</v>
      </c>
      <c r="J27" s="9"/>
      <c r="K27" s="10"/>
      <c r="L27" s="10"/>
      <c r="M27" s="10"/>
    </row>
    <row r="28" spans="1:13" x14ac:dyDescent="0.25">
      <c r="F28" s="9">
        <f t="shared" si="2"/>
        <v>2.1000000000000005</v>
      </c>
      <c r="G28" s="9">
        <f>c_0*EXP(-F28/tau)</f>
        <v>3.0197383422318473E-2</v>
      </c>
      <c r="H28" s="9">
        <f>H27+$I$5</f>
        <v>2.1000000000000005</v>
      </c>
      <c r="I28" s="10">
        <f>I27+$I$5*(-I27/tau)</f>
        <v>2.173671108715735E-2</v>
      </c>
      <c r="J28" s="9"/>
      <c r="K28" s="10"/>
      <c r="L28" s="10"/>
      <c r="M28" s="10"/>
    </row>
    <row r="29" spans="1:13" x14ac:dyDescent="0.25">
      <c r="F29" s="9">
        <f t="shared" si="2"/>
        <v>2.2000000000000006</v>
      </c>
      <c r="G29" s="9">
        <f>c_0*EXP(-F29/tau)</f>
        <v>2.5561533206507368E-2</v>
      </c>
      <c r="H29" s="9">
        <f>H28+$I$5</f>
        <v>2.2000000000000006</v>
      </c>
      <c r="I29" s="10">
        <f>I28+$I$5*(-I28/tau)</f>
        <v>1.8113925905964459E-2</v>
      </c>
      <c r="J29" s="9"/>
      <c r="K29" s="10"/>
      <c r="L29" s="10"/>
      <c r="M29" s="10"/>
    </row>
    <row r="30" spans="1:13" x14ac:dyDescent="0.25">
      <c r="F30" s="9">
        <f t="shared" si="2"/>
        <v>2.3000000000000007</v>
      </c>
      <c r="G30" s="9">
        <f>c_0*EXP(-F30/tau)</f>
        <v>2.1637370719493062E-2</v>
      </c>
      <c r="H30" s="9">
        <f>H29+$I$5</f>
        <v>2.3000000000000007</v>
      </c>
      <c r="I30" s="10">
        <f>I29+$I$5*(-I29/tau)</f>
        <v>1.5094938254970382E-2</v>
      </c>
      <c r="J30" s="9"/>
      <c r="K30" s="10"/>
      <c r="L30" s="10"/>
      <c r="M30" s="10"/>
    </row>
    <row r="31" spans="1:13" x14ac:dyDescent="0.25">
      <c r="F31" s="9">
        <f t="shared" si="2"/>
        <v>2.4000000000000008</v>
      </c>
      <c r="G31" s="9">
        <f>c_0*EXP(-F31/tau)</f>
        <v>1.8315638888734147E-2</v>
      </c>
      <c r="H31" s="9">
        <f>H30+$I$5</f>
        <v>2.4000000000000008</v>
      </c>
      <c r="I31" s="10">
        <f>I30+$I$5*(-I30/tau)</f>
        <v>1.2579115212475319E-2</v>
      </c>
      <c r="J31" s="9"/>
      <c r="K31" s="10"/>
      <c r="L31" s="10"/>
      <c r="M31" s="10"/>
    </row>
    <row r="32" spans="1:13" x14ac:dyDescent="0.25">
      <c r="F32" s="9">
        <f t="shared" si="2"/>
        <v>2.5000000000000009</v>
      </c>
      <c r="G32" s="9">
        <f>c_0*EXP(-F32/tau)</f>
        <v>1.5503853599009286E-2</v>
      </c>
      <c r="H32" s="9">
        <f>H31+$I$5</f>
        <v>2.5000000000000009</v>
      </c>
      <c r="I32" s="10">
        <f>I31+$I$5*(-I31/tau)</f>
        <v>1.0482596010396099E-2</v>
      </c>
      <c r="J32" s="9"/>
      <c r="K32" s="10"/>
      <c r="L32" s="10"/>
      <c r="M32" s="10"/>
    </row>
    <row r="33" spans="6:13" x14ac:dyDescent="0.25">
      <c r="F33" s="9">
        <f t="shared" si="2"/>
        <v>2.600000000000001</v>
      </c>
      <c r="G33" s="9">
        <f>c_0*EXP(-F33/tau)</f>
        <v>1.3123728736940943E-2</v>
      </c>
      <c r="H33" s="9">
        <f>H32+$I$5</f>
        <v>2.600000000000001</v>
      </c>
      <c r="I33" s="10">
        <f>I32+$I$5*(-I32/tau)</f>
        <v>8.7354966753300824E-3</v>
      </c>
      <c r="J33" s="9"/>
      <c r="K33" s="10"/>
      <c r="L33" s="10"/>
      <c r="M33" s="10"/>
    </row>
    <row r="34" spans="6:13" x14ac:dyDescent="0.25">
      <c r="F34" s="9">
        <f t="shared" si="2"/>
        <v>2.7000000000000011</v>
      </c>
      <c r="G34" s="9">
        <f>c_0*EXP(-F34/tau)</f>
        <v>1.1108996538242287E-2</v>
      </c>
      <c r="H34" s="9">
        <f>H33+$I$5</f>
        <v>2.7000000000000011</v>
      </c>
      <c r="I34" s="10">
        <f>I33+$I$5*(-I33/tau)</f>
        <v>7.2795805627750686E-3</v>
      </c>
      <c r="J34" s="9"/>
      <c r="K34" s="10"/>
      <c r="L34" s="10"/>
      <c r="M34" s="10"/>
    </row>
    <row r="35" spans="6:13" x14ac:dyDescent="0.25">
      <c r="F35" s="9">
        <f t="shared" si="2"/>
        <v>2.8000000000000012</v>
      </c>
      <c r="G35" s="9">
        <f>c_0*EXP(-F35/tau)</f>
        <v>9.4035625514951888E-3</v>
      </c>
      <c r="H35" s="9">
        <f>H34+$I$5</f>
        <v>2.8000000000000012</v>
      </c>
      <c r="I35" s="10">
        <f>I34+$I$5*(-I34/tau)</f>
        <v>6.0663171356458902E-3</v>
      </c>
      <c r="J35" s="9"/>
      <c r="K35" s="10"/>
      <c r="L35" s="10"/>
      <c r="M35" s="10"/>
    </row>
    <row r="36" spans="6:13" x14ac:dyDescent="0.25">
      <c r="F36" s="9">
        <f t="shared" si="2"/>
        <v>2.9000000000000012</v>
      </c>
      <c r="G36" s="9">
        <f>c_0*EXP(-F36/tau)</f>
        <v>7.9599438487064286E-3</v>
      </c>
      <c r="H36" s="9">
        <f>H35+$I$5</f>
        <v>2.9000000000000012</v>
      </c>
      <c r="I36" s="10">
        <f>I35+$I$5*(-I35/tau)</f>
        <v>5.0552642797049088E-3</v>
      </c>
      <c r="J36" s="9"/>
      <c r="K36" s="10"/>
      <c r="L36" s="10"/>
      <c r="M36" s="10"/>
    </row>
    <row r="37" spans="6:13" x14ac:dyDescent="0.25">
      <c r="F37" s="9">
        <f t="shared" si="2"/>
        <v>3.0000000000000013</v>
      </c>
      <c r="G37" s="9">
        <f>c_0*EXP(-F37/tau)</f>
        <v>6.7379469990854488E-3</v>
      </c>
      <c r="H37" s="9">
        <f>H36+$I$5</f>
        <v>3.0000000000000013</v>
      </c>
      <c r="I37" s="10">
        <f>I36+$I$5*(-I36/tau)</f>
        <v>4.212720233087424E-3</v>
      </c>
      <c r="J37" s="9"/>
      <c r="K37" s="10"/>
      <c r="L37" s="10"/>
      <c r="M37" s="10"/>
    </row>
    <row r="38" spans="6:13" x14ac:dyDescent="0.25">
      <c r="F38" s="9">
        <f t="shared" si="2"/>
        <v>3.1000000000000014</v>
      </c>
      <c r="G38" s="9">
        <f>c_0*EXP(-F38/tau)</f>
        <v>5.7035489980073861E-3</v>
      </c>
      <c r="H38" s="9">
        <f>H37+$I$5</f>
        <v>3.1000000000000014</v>
      </c>
      <c r="I38" s="10">
        <f>I37+$I$5*(-I37/tau)</f>
        <v>3.5106001942395199E-3</v>
      </c>
      <c r="J38" s="9"/>
      <c r="K38" s="10"/>
      <c r="L38" s="10"/>
      <c r="M38" s="10"/>
    </row>
    <row r="39" spans="6:13" x14ac:dyDescent="0.25">
      <c r="F39" s="9">
        <f t="shared" si="2"/>
        <v>3.2000000000000015</v>
      </c>
      <c r="G39" s="9">
        <f>c_0*EXP(-F39/tau)</f>
        <v>4.8279499938314284E-3</v>
      </c>
      <c r="H39" s="9">
        <f>H38+$I$5</f>
        <v>3.2000000000000015</v>
      </c>
      <c r="I39" s="10">
        <f>I38+$I$5*(-I38/tau)</f>
        <v>2.9255001618662666E-3</v>
      </c>
      <c r="J39" s="9"/>
      <c r="K39" s="10"/>
      <c r="L39" s="10"/>
      <c r="M39" s="10"/>
    </row>
    <row r="40" spans="6:13" x14ac:dyDescent="0.25">
      <c r="F40" s="9">
        <f t="shared" si="2"/>
        <v>3.3000000000000016</v>
      </c>
      <c r="G40" s="9">
        <f>c_0*EXP(-F40/tau)</f>
        <v>4.0867714384640562E-3</v>
      </c>
      <c r="H40" s="9">
        <f>H39+$I$5</f>
        <v>3.3000000000000016</v>
      </c>
      <c r="I40" s="10">
        <f>I39+$I$5*(-I39/tau)</f>
        <v>2.437916801555222E-3</v>
      </c>
      <c r="J40" s="9"/>
      <c r="K40" s="10"/>
      <c r="L40" s="10"/>
      <c r="M40" s="10"/>
    </row>
    <row r="41" spans="6:13" x14ac:dyDescent="0.25">
      <c r="F41" s="9">
        <f t="shared" si="2"/>
        <v>3.4000000000000017</v>
      </c>
      <c r="G41" s="9">
        <f>c_0*EXP(-F41/tau)</f>
        <v>3.4593773364647493E-3</v>
      </c>
      <c r="H41" s="9">
        <f>H40+$I$5</f>
        <v>3.4000000000000017</v>
      </c>
      <c r="I41" s="10">
        <f>I40+$I$5*(-I40/tau)</f>
        <v>2.0315973346293516E-3</v>
      </c>
      <c r="J41" s="9"/>
      <c r="K41" s="10"/>
      <c r="L41" s="10"/>
      <c r="M41" s="10"/>
    </row>
    <row r="42" spans="6:13" x14ac:dyDescent="0.25">
      <c r="F42" s="9">
        <f t="shared" si="2"/>
        <v>3.5000000000000018</v>
      </c>
      <c r="G42" s="9">
        <f>c_0*EXP(-F42/tau)</f>
        <v>2.9282996948181783E-3</v>
      </c>
      <c r="H42" s="9">
        <f>H41+$I$5</f>
        <v>3.5000000000000018</v>
      </c>
      <c r="I42" s="10">
        <f>I41+$I$5*(-I41/tau)</f>
        <v>1.6929977788577928E-3</v>
      </c>
      <c r="J42" s="9"/>
      <c r="K42" s="10"/>
      <c r="L42" s="10"/>
      <c r="M42" s="10"/>
    </row>
    <row r="43" spans="6:13" x14ac:dyDescent="0.25">
      <c r="F43" s="9">
        <f t="shared" si="2"/>
        <v>3.6000000000000019</v>
      </c>
      <c r="G43" s="9">
        <f>c_0*EXP(-F43/tau)</f>
        <v>2.4787521766663498E-3</v>
      </c>
      <c r="H43" s="9">
        <f>H42+$I$5</f>
        <v>3.6000000000000019</v>
      </c>
      <c r="I43" s="10">
        <f>I42+$I$5*(-I42/tau)</f>
        <v>1.4108314823814941E-3</v>
      </c>
      <c r="J43" s="9"/>
      <c r="K43" s="10"/>
      <c r="L43" s="10"/>
      <c r="M43" s="10"/>
    </row>
    <row r="44" spans="6:13" x14ac:dyDescent="0.25">
      <c r="F44" s="9">
        <f t="shared" si="2"/>
        <v>3.700000000000002</v>
      </c>
      <c r="G44" s="9">
        <f>c_0*EXP(-F44/tau)</f>
        <v>2.0982184180808952E-3</v>
      </c>
      <c r="H44" s="9">
        <f>H43+$I$5</f>
        <v>3.700000000000002</v>
      </c>
      <c r="I44" s="10">
        <f>I43+$I$5*(-I43/tau)</f>
        <v>1.1756929019845785E-3</v>
      </c>
      <c r="J44" s="9"/>
      <c r="K44" s="10"/>
      <c r="L44" s="10"/>
      <c r="M44" s="10"/>
    </row>
    <row r="45" spans="6:13" x14ac:dyDescent="0.25">
      <c r="F45" s="9">
        <f t="shared" si="2"/>
        <v>3.800000000000002</v>
      </c>
      <c r="G45" s="9">
        <f>c_0*EXP(-F45/tau)</f>
        <v>1.7761035457343729E-3</v>
      </c>
      <c r="H45" s="9">
        <f>H44+$I$5</f>
        <v>3.800000000000002</v>
      </c>
      <c r="I45" s="10">
        <f>I44+$I$5*(-I44/tau)</f>
        <v>9.7974408498714867E-4</v>
      </c>
      <c r="J45" s="9"/>
      <c r="K45" s="10"/>
      <c r="L45" s="10"/>
      <c r="M45" s="10"/>
    </row>
    <row r="46" spans="6:13" x14ac:dyDescent="0.25">
      <c r="F46" s="9">
        <f t="shared" si="2"/>
        <v>3.9000000000000021</v>
      </c>
      <c r="G46" s="9">
        <f>c_0*EXP(-F46/tau)</f>
        <v>1.5034391929775672E-3</v>
      </c>
      <c r="H46" s="9">
        <f>H45+$I$5</f>
        <v>3.9000000000000021</v>
      </c>
      <c r="I46" s="10">
        <f>I45+$I$5*(-I45/tau)</f>
        <v>8.1645340415595715E-4</v>
      </c>
      <c r="J46" s="9"/>
      <c r="K46" s="10"/>
      <c r="L46" s="10"/>
      <c r="M46" s="10"/>
    </row>
    <row r="47" spans="6:13" x14ac:dyDescent="0.25">
      <c r="F47" s="9">
        <f t="shared" si="2"/>
        <v>4.0000000000000018</v>
      </c>
      <c r="G47" s="9">
        <f>c_0*EXP(-F47/tau)</f>
        <v>1.2726338013398046E-3</v>
      </c>
      <c r="H47" s="9">
        <f>H46+$I$5</f>
        <v>4.0000000000000018</v>
      </c>
      <c r="I47" s="10">
        <f>I46+$I$5*(-I46/tau)</f>
        <v>6.8037783679663092E-4</v>
      </c>
      <c r="J47" s="9"/>
      <c r="K47" s="10"/>
      <c r="L47" s="10"/>
      <c r="M47" s="10"/>
    </row>
    <row r="48" spans="6:13" x14ac:dyDescent="0.25">
      <c r="F48" s="9">
        <f t="shared" si="2"/>
        <v>4.1000000000000014</v>
      </c>
      <c r="G48" s="9">
        <f>c_0*EXP(-F48/tau)</f>
        <v>1.0772612553122175E-3</v>
      </c>
      <c r="H48" s="9">
        <f>H47+$I$5</f>
        <v>4.1000000000000014</v>
      </c>
      <c r="I48" s="10">
        <f>I47+$I$5*(-I47/tau)</f>
        <v>5.6698153066385903E-4</v>
      </c>
      <c r="J48" s="9"/>
      <c r="K48" s="10"/>
      <c r="L48" s="10"/>
      <c r="M48" s="10"/>
    </row>
    <row r="49" spans="6:13" x14ac:dyDescent="0.25">
      <c r="F49" s="9">
        <f t="shared" si="2"/>
        <v>4.2000000000000011</v>
      </c>
      <c r="G49" s="9">
        <f>c_0*EXP(-F49/tau)</f>
        <v>9.1188196555451462E-4</v>
      </c>
      <c r="H49" s="9">
        <f>H48+$I$5</f>
        <v>4.2000000000000011</v>
      </c>
      <c r="I49" s="10">
        <f>I48+$I$5*(-I48/tau)</f>
        <v>4.7248460888654916E-4</v>
      </c>
      <c r="J49" s="9"/>
      <c r="K49" s="10"/>
      <c r="L49" s="10"/>
      <c r="M49" s="10"/>
    </row>
    <row r="50" spans="6:13" x14ac:dyDescent="0.25">
      <c r="F50" s="9">
        <f t="shared" si="2"/>
        <v>4.3000000000000007</v>
      </c>
      <c r="G50" s="9">
        <f>c_0*EXP(-F50/tau)</f>
        <v>7.7189141909922952E-4</v>
      </c>
      <c r="H50" s="9">
        <f>H49+$I$5</f>
        <v>4.3000000000000007</v>
      </c>
      <c r="I50" s="10">
        <f>I49+$I$5*(-I49/tau)</f>
        <v>3.937371740721243E-4</v>
      </c>
      <c r="J50" s="9"/>
      <c r="K50" s="10"/>
      <c r="L50" s="10"/>
      <c r="M50" s="10"/>
    </row>
    <row r="51" spans="6:13" x14ac:dyDescent="0.25">
      <c r="F51" s="9">
        <f t="shared" si="2"/>
        <v>4.4000000000000004</v>
      </c>
      <c r="G51" s="9">
        <f>c_0*EXP(-F51/tau)</f>
        <v>6.5339197986738007E-4</v>
      </c>
      <c r="H51" s="9">
        <f>H50+$I$5</f>
        <v>4.4000000000000004</v>
      </c>
      <c r="I51" s="10">
        <f>I50+$I$5*(-I50/tau)</f>
        <v>3.2811431172677022E-4</v>
      </c>
      <c r="J51" s="9"/>
      <c r="K51" s="10"/>
      <c r="L51" s="10"/>
      <c r="M51" s="10"/>
    </row>
    <row r="52" spans="6:13" x14ac:dyDescent="0.25">
      <c r="F52" s="9">
        <f t="shared" si="2"/>
        <v>4.5</v>
      </c>
      <c r="G52" s="9">
        <f>c_0*EXP(-F52/tau)</f>
        <v>5.5308437014783363E-4</v>
      </c>
      <c r="H52" s="9">
        <f>H51+$I$5</f>
        <v>4.5</v>
      </c>
      <c r="I52" s="10">
        <f>I51+$I$5*(-I51/tau)</f>
        <v>2.7342859310564184E-4</v>
      </c>
      <c r="J52" s="9"/>
      <c r="K52" s="10"/>
      <c r="L52" s="10"/>
      <c r="M52" s="10"/>
    </row>
    <row r="53" spans="6:13" x14ac:dyDescent="0.25">
      <c r="F53" s="9">
        <f t="shared" si="2"/>
        <v>4.5999999999999996</v>
      </c>
      <c r="G53" s="9">
        <f>c_0*EXP(-F53/tau)</f>
        <v>4.6817581165277731E-4</v>
      </c>
      <c r="H53" s="9">
        <f>H52+$I$5</f>
        <v>4.5999999999999996</v>
      </c>
      <c r="I53" s="10">
        <f>I52+$I$5*(-I52/tau)</f>
        <v>2.278571609213682E-4</v>
      </c>
      <c r="J53" s="9"/>
      <c r="K53" s="10"/>
      <c r="L53" s="10"/>
      <c r="M53" s="10"/>
    </row>
    <row r="54" spans="6:13" x14ac:dyDescent="0.25">
      <c r="F54" s="9">
        <f t="shared" si="2"/>
        <v>4.6999999999999993</v>
      </c>
      <c r="G54" s="9">
        <f>c_0*EXP(-F54/tau)</f>
        <v>3.9630226859990644E-4</v>
      </c>
      <c r="H54" s="9">
        <f>H53+$I$5</f>
        <v>4.6999999999999993</v>
      </c>
      <c r="I54" s="10">
        <f>I53+$I$5*(-I53/tau)</f>
        <v>1.8988096743447351E-4</v>
      </c>
      <c r="J54" s="9"/>
      <c r="K54" s="10"/>
      <c r="L54" s="10"/>
      <c r="M54" s="10"/>
    </row>
    <row r="55" spans="6:13" x14ac:dyDescent="0.25">
      <c r="F55" s="9">
        <f t="shared" si="2"/>
        <v>4.7999999999999989</v>
      </c>
      <c r="G55" s="9">
        <f>c_0*EXP(-F55/tau)</f>
        <v>3.3546262790251245E-4</v>
      </c>
      <c r="H55" s="9">
        <f>H54+$I$5</f>
        <v>4.7999999999999989</v>
      </c>
      <c r="I55" s="10">
        <f>I54+$I$5*(-I54/tau)</f>
        <v>1.5823413952872792E-4</v>
      </c>
      <c r="J55" s="9"/>
      <c r="K55" s="10"/>
      <c r="L55" s="10"/>
      <c r="M55" s="10"/>
    </row>
    <row r="56" spans="6:13" x14ac:dyDescent="0.25">
      <c r="F56" s="9">
        <f t="shared" si="2"/>
        <v>4.8999999999999986</v>
      </c>
      <c r="G56" s="9">
        <f>c_0*EXP(-F56/tau)</f>
        <v>2.8396298390325712E-4</v>
      </c>
      <c r="H56" s="9">
        <f>H55+$I$5</f>
        <v>4.8999999999999986</v>
      </c>
      <c r="I56" s="10">
        <f>I55+$I$5*(-I55/tau)</f>
        <v>1.318617829406066E-4</v>
      </c>
      <c r="J56" s="9"/>
      <c r="K56" s="10"/>
      <c r="L56" s="10"/>
      <c r="M56" s="10"/>
    </row>
    <row r="57" spans="6:13" x14ac:dyDescent="0.25">
      <c r="F57" s="11">
        <f t="shared" si="2"/>
        <v>4.9999999999999982</v>
      </c>
      <c r="G57" s="11">
        <f>c_0*EXP(-F57/tau)</f>
        <v>2.4036947641951491E-4</v>
      </c>
      <c r="H57" s="11">
        <f>H56+$I$5</f>
        <v>4.9999999999999982</v>
      </c>
      <c r="I57" s="12">
        <f>I56+$I$5*(-I56/tau)</f>
        <v>1.0988481911717216E-4</v>
      </c>
      <c r="J57" s="11"/>
      <c r="K57" s="12"/>
      <c r="L57" s="12"/>
      <c r="M57" s="12"/>
    </row>
    <row r="58" spans="6:13" x14ac:dyDescent="0.25">
      <c r="F58" s="2"/>
      <c r="G58" s="2"/>
      <c r="H58" s="2"/>
    </row>
    <row r="59" spans="6:13" x14ac:dyDescent="0.25">
      <c r="F59" s="2"/>
      <c r="G59" s="2"/>
      <c r="H59" s="2"/>
    </row>
    <row r="60" spans="6:13" x14ac:dyDescent="0.25">
      <c r="F60" s="2"/>
      <c r="G60" s="2"/>
      <c r="H60" s="2"/>
    </row>
    <row r="61" spans="6:13" x14ac:dyDescent="0.25">
      <c r="F61" s="2"/>
      <c r="G61" s="2"/>
      <c r="H61" s="2"/>
    </row>
    <row r="62" spans="6:13" x14ac:dyDescent="0.25">
      <c r="F62" s="2"/>
      <c r="G62" s="2"/>
      <c r="H62" s="2"/>
    </row>
    <row r="63" spans="6:13" x14ac:dyDescent="0.25">
      <c r="F63" s="2"/>
      <c r="G63" s="2"/>
      <c r="H63" s="2"/>
    </row>
    <row r="64" spans="6:13" x14ac:dyDescent="0.25">
      <c r="F64" s="2"/>
      <c r="G64" s="2"/>
      <c r="H64" s="2"/>
    </row>
    <row r="65" spans="6:8" x14ac:dyDescent="0.25">
      <c r="F65" s="2"/>
      <c r="G65" s="2"/>
      <c r="H65" s="2"/>
    </row>
    <row r="66" spans="6:8" x14ac:dyDescent="0.25">
      <c r="F66" s="2"/>
      <c r="G66" s="2"/>
      <c r="H66" s="2"/>
    </row>
    <row r="67" spans="6:8" x14ac:dyDescent="0.25">
      <c r="F67" s="2"/>
      <c r="G67" s="2"/>
      <c r="H67" s="2"/>
    </row>
    <row r="68" spans="6:8" x14ac:dyDescent="0.25">
      <c r="F68" s="2"/>
      <c r="G68" s="2"/>
      <c r="H68" s="2"/>
    </row>
    <row r="69" spans="6:8" x14ac:dyDescent="0.25">
      <c r="F69" s="2"/>
      <c r="G69" s="2"/>
      <c r="H69" s="2"/>
    </row>
    <row r="70" spans="6:8" x14ac:dyDescent="0.25">
      <c r="F70" s="2"/>
      <c r="G70" s="2"/>
      <c r="H70" s="2"/>
    </row>
    <row r="71" spans="6:8" x14ac:dyDescent="0.25">
      <c r="F71" s="2"/>
      <c r="G71" s="2"/>
      <c r="H71" s="2"/>
    </row>
    <row r="72" spans="6:8" x14ac:dyDescent="0.25">
      <c r="F72" s="2"/>
      <c r="G72" s="2"/>
      <c r="H72" s="2"/>
    </row>
    <row r="73" spans="6:8" x14ac:dyDescent="0.25">
      <c r="F73" s="2"/>
      <c r="G73" s="2"/>
    </row>
    <row r="74" spans="6:8" x14ac:dyDescent="0.25">
      <c r="F74" s="2"/>
      <c r="G74" s="2"/>
    </row>
    <row r="75" spans="6:8" x14ac:dyDescent="0.25">
      <c r="F75" s="2"/>
      <c r="G75" s="2"/>
    </row>
    <row r="76" spans="6:8" x14ac:dyDescent="0.25">
      <c r="F76" s="2"/>
      <c r="G76" s="2"/>
    </row>
    <row r="77" spans="6:8" x14ac:dyDescent="0.25">
      <c r="F77" s="2"/>
      <c r="G77" s="2"/>
    </row>
    <row r="78" spans="6:8" x14ac:dyDescent="0.25">
      <c r="F78" s="2"/>
      <c r="G78" s="2"/>
    </row>
    <row r="79" spans="6:8" x14ac:dyDescent="0.25">
      <c r="F79" s="2"/>
      <c r="G79" s="2"/>
    </row>
  </sheetData>
  <mergeCells count="1">
    <mergeCell ref="F5:G5"/>
  </mergeCell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E12" sqref="E12"/>
    </sheetView>
  </sheetViews>
  <sheetFormatPr defaultColWidth="11" defaultRowHeight="15.7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63"/>
  <sheetViews>
    <sheetView zoomScale="90" zoomScaleNormal="90" zoomScalePageLayoutView="150" workbookViewId="0">
      <selection activeCell="H5" sqref="H5"/>
    </sheetView>
  </sheetViews>
  <sheetFormatPr defaultColWidth="11" defaultRowHeight="15.75" x14ac:dyDescent="0.25"/>
  <cols>
    <col min="6" max="6" width="12.625" customWidth="1"/>
    <col min="7" max="7" width="12.875" customWidth="1"/>
  </cols>
  <sheetData>
    <row r="2" spans="1:9" x14ac:dyDescent="0.25">
      <c r="D2" s="2"/>
      <c r="E2" s="2"/>
      <c r="F2" s="17" t="s">
        <v>9</v>
      </c>
      <c r="G2" s="22">
        <v>-4</v>
      </c>
      <c r="H2" s="2"/>
    </row>
    <row r="3" spans="1:9" x14ac:dyDescent="0.25">
      <c r="D3" s="2"/>
      <c r="E3" s="3"/>
      <c r="F3" s="18" t="s">
        <v>10</v>
      </c>
      <c r="G3" s="23">
        <v>0.5</v>
      </c>
    </row>
    <row r="4" spans="1:9" x14ac:dyDescent="0.25">
      <c r="D4" s="2"/>
      <c r="E4" s="3"/>
      <c r="F4" s="18" t="s">
        <v>3</v>
      </c>
      <c r="G4" s="23">
        <v>2</v>
      </c>
      <c r="I4" s="2"/>
    </row>
    <row r="5" spans="1:9" x14ac:dyDescent="0.25">
      <c r="D5" s="2"/>
      <c r="E5" s="3"/>
      <c r="F5" s="18" t="s">
        <v>11</v>
      </c>
      <c r="G5" s="23">
        <v>-1.5</v>
      </c>
      <c r="H5" s="2"/>
      <c r="I5" s="2"/>
    </row>
    <row r="6" spans="1:9" x14ac:dyDescent="0.25">
      <c r="D6" s="2"/>
      <c r="E6" s="3"/>
      <c r="F6" s="18" t="s">
        <v>12</v>
      </c>
      <c r="G6" s="23">
        <v>3</v>
      </c>
    </row>
    <row r="7" spans="1:9" x14ac:dyDescent="0.25">
      <c r="D7" s="2"/>
      <c r="E7" s="3"/>
      <c r="F7" s="18" t="s">
        <v>13</v>
      </c>
      <c r="G7" s="23">
        <v>0.75</v>
      </c>
    </row>
    <row r="8" spans="1:9" x14ac:dyDescent="0.25">
      <c r="D8" s="2"/>
      <c r="E8" s="2"/>
      <c r="F8" s="19" t="s">
        <v>8</v>
      </c>
      <c r="G8" s="24">
        <v>0.1</v>
      </c>
      <c r="H8" s="2"/>
    </row>
    <row r="9" spans="1:9" x14ac:dyDescent="0.25">
      <c r="D9" s="2"/>
      <c r="E9" s="3"/>
    </row>
    <row r="10" spans="1:9" x14ac:dyDescent="0.25">
      <c r="D10" s="2"/>
      <c r="E10" s="3"/>
      <c r="F10" s="20" t="s">
        <v>2</v>
      </c>
      <c r="G10" s="20" t="s">
        <v>6</v>
      </c>
      <c r="H10" s="20" t="s">
        <v>7</v>
      </c>
    </row>
    <row r="11" spans="1:9" x14ac:dyDescent="0.25">
      <c r="D11" s="2"/>
      <c r="E11" s="2"/>
      <c r="F11" s="10">
        <v>0</v>
      </c>
      <c r="G11" s="9">
        <f>y1_0</f>
        <v>3</v>
      </c>
      <c r="H11" s="9">
        <f>y2_0</f>
        <v>0.75</v>
      </c>
    </row>
    <row r="12" spans="1:9" x14ac:dyDescent="0.25">
      <c r="D12" s="2"/>
      <c r="E12" s="3"/>
      <c r="F12" s="21">
        <f>F11+dt</f>
        <v>0.1</v>
      </c>
      <c r="G12" s="9">
        <f>G11+dt*(a_*G11+b_*H11)</f>
        <v>1.8374999999999999</v>
      </c>
      <c r="H12" s="9">
        <f>H11+dt*(c_*G11+d_*H11)</f>
        <v>1.2375</v>
      </c>
    </row>
    <row r="13" spans="1:9" x14ac:dyDescent="0.25">
      <c r="D13" s="2"/>
      <c r="E13" s="3"/>
      <c r="F13" s="21">
        <f>F12+dt</f>
        <v>0.2</v>
      </c>
      <c r="G13" s="9">
        <f>G12+dt*(a_*G12+b_*H12)</f>
        <v>1.1643749999999999</v>
      </c>
      <c r="H13" s="9">
        <f>H12+dt*(c_*G12+d_*H12)</f>
        <v>1.4193750000000001</v>
      </c>
    </row>
    <row r="14" spans="1:9" x14ac:dyDescent="0.25">
      <c r="A14" s="1"/>
      <c r="D14" s="2"/>
      <c r="E14" s="3"/>
      <c r="F14" s="21">
        <f>F13+dt</f>
        <v>0.30000000000000004</v>
      </c>
      <c r="G14" s="9">
        <f>G13+dt*(a_*G13+b_*H13)</f>
        <v>0.76959374999999997</v>
      </c>
      <c r="H14" s="9">
        <f>H13+dt*(c_*G13+d_*H13)</f>
        <v>1.4393437500000001</v>
      </c>
    </row>
    <row r="15" spans="1:9" x14ac:dyDescent="0.25">
      <c r="D15" s="2"/>
      <c r="E15" s="3"/>
      <c r="F15" s="21">
        <f>F14+dt</f>
        <v>0.4</v>
      </c>
      <c r="G15" s="9">
        <f>G14+dt*(a_*G14+b_*H14)</f>
        <v>0.53372343749999995</v>
      </c>
      <c r="H15" s="9">
        <f>H14+dt*(c_*G14+d_*H14)</f>
        <v>1.3773609375000002</v>
      </c>
    </row>
    <row r="16" spans="1:9" x14ac:dyDescent="0.25">
      <c r="D16" s="2"/>
      <c r="E16" s="3"/>
      <c r="F16" s="21">
        <f>F15+dt</f>
        <v>0.5</v>
      </c>
      <c r="G16" s="9">
        <f>G15+dt*(a_*G15+b_*H15)</f>
        <v>0.389102109375</v>
      </c>
      <c r="H16" s="9">
        <f>H15+dt*(c_*G15+d_*H15)</f>
        <v>1.2775014843750001</v>
      </c>
    </row>
    <row r="17" spans="1:8" x14ac:dyDescent="0.25">
      <c r="D17" s="2"/>
      <c r="E17" s="2"/>
      <c r="F17" s="21">
        <f>F16+dt</f>
        <v>0.6</v>
      </c>
      <c r="G17" s="9">
        <f>G16+dt*(a_*G16+b_*H16)</f>
        <v>0.29733633984375002</v>
      </c>
      <c r="H17" s="9">
        <f>H16+dt*(c_*G16+d_*H16)</f>
        <v>1.1636966835937501</v>
      </c>
    </row>
    <row r="18" spans="1:8" x14ac:dyDescent="0.25">
      <c r="D18" s="2"/>
      <c r="E18" s="2"/>
      <c r="F18" s="21">
        <f>F17+dt</f>
        <v>0.7</v>
      </c>
      <c r="G18" s="9">
        <f>G17+dt*(a_*G17+b_*H17)</f>
        <v>0.23658663808593752</v>
      </c>
      <c r="H18" s="9">
        <f>H17+dt*(c_*G17+d_*H17)</f>
        <v>1.0486094490234377</v>
      </c>
    </row>
    <row r="19" spans="1:8" x14ac:dyDescent="0.25">
      <c r="F19" s="21">
        <f>F18+dt</f>
        <v>0.79999999999999993</v>
      </c>
      <c r="G19" s="9">
        <f>G18+dt*(a_*G18+b_*H18)</f>
        <v>0.1943824553027344</v>
      </c>
      <c r="H19" s="9">
        <f>H18+dt*(c_*G18+d_*H18)</f>
        <v>0.93863535928710951</v>
      </c>
    </row>
    <row r="20" spans="1:8" x14ac:dyDescent="0.25">
      <c r="F20" s="21">
        <f>F19+dt</f>
        <v>0.89999999999999991</v>
      </c>
      <c r="G20" s="9">
        <f>G19+dt*(a_*G19+b_*H19)</f>
        <v>0.16356124114599613</v>
      </c>
      <c r="H20" s="9">
        <f>H19+dt*(c_*G19+d_*H19)</f>
        <v>0.83671654645458993</v>
      </c>
    </row>
    <row r="21" spans="1:8" x14ac:dyDescent="0.25">
      <c r="A21" s="1"/>
      <c r="F21" s="21">
        <f>F20+dt</f>
        <v>0.99999999999999989</v>
      </c>
      <c r="G21" s="9">
        <f>G20+dt*(a_*G20+b_*H20)</f>
        <v>0.13997257201032717</v>
      </c>
      <c r="H21" s="9">
        <f>H20+dt*(c_*G20+d_*H20)</f>
        <v>0.74392131271560069</v>
      </c>
    </row>
    <row r="22" spans="1:8" x14ac:dyDescent="0.25">
      <c r="F22" s="21">
        <f>F21+dt</f>
        <v>1.0999999999999999</v>
      </c>
      <c r="G22" s="9">
        <f>G21+dt*(a_*G21+b_*H21)</f>
        <v>0.12117960884197634</v>
      </c>
      <c r="H22" s="9">
        <f>H21+dt*(c_*G21+d_*H21)</f>
        <v>0.66032763021032603</v>
      </c>
    </row>
    <row r="23" spans="1:8" x14ac:dyDescent="0.25">
      <c r="F23" s="21">
        <f>F22+dt</f>
        <v>1.2</v>
      </c>
      <c r="G23" s="9">
        <f>G22+dt*(a_*G22+b_*H22)</f>
        <v>0.10572414681570211</v>
      </c>
      <c r="H23" s="9">
        <f>H22+dt*(c_*G22+d_*H22)</f>
        <v>0.58551440744717242</v>
      </c>
    </row>
    <row r="24" spans="1:8" x14ac:dyDescent="0.25">
      <c r="F24" s="21">
        <f>F23+dt</f>
        <v>1.3</v>
      </c>
      <c r="G24" s="9">
        <f>G23+dt*(a_*G23+b_*H23)</f>
        <v>9.2710208461779881E-2</v>
      </c>
      <c r="H24" s="9">
        <f>H23+dt*(c_*G23+d_*H23)</f>
        <v>0.51883207569323697</v>
      </c>
    </row>
    <row r="25" spans="1:8" x14ac:dyDescent="0.25">
      <c r="F25" s="21">
        <f>F24+dt</f>
        <v>1.4000000000000001</v>
      </c>
      <c r="G25" s="9">
        <f>G24+dt*(a_*G24+b_*H24)</f>
        <v>8.1567728861729777E-2</v>
      </c>
      <c r="H25" s="9">
        <f>H24+dt*(c_*G24+d_*H24)</f>
        <v>0.45954930603160737</v>
      </c>
    </row>
    <row r="26" spans="1:8" x14ac:dyDescent="0.25">
      <c r="F26" s="21">
        <f>F25+dt</f>
        <v>1.5000000000000002</v>
      </c>
      <c r="G26" s="9">
        <f>G25+dt*(a_*G25+b_*H25)</f>
        <v>7.1918102618618238E-2</v>
      </c>
      <c r="H26" s="9">
        <f>H25+dt*(c_*G25+d_*H25)</f>
        <v>0.40693045589921223</v>
      </c>
    </row>
    <row r="27" spans="1:8" x14ac:dyDescent="0.25">
      <c r="F27" s="21">
        <f>F26+dt</f>
        <v>1.6000000000000003</v>
      </c>
      <c r="G27" s="9">
        <f>G26+dt*(a_*G26+b_*H26)</f>
        <v>6.349738436613156E-2</v>
      </c>
      <c r="H27" s="9">
        <f>H26+dt*(c_*G26+d_*H26)</f>
        <v>0.36027450803805405</v>
      </c>
    </row>
    <row r="28" spans="1:8" x14ac:dyDescent="0.25">
      <c r="F28" s="21">
        <f>F27+dt</f>
        <v>1.7000000000000004</v>
      </c>
      <c r="G28" s="9">
        <f>G27+dt*(a_*G27+b_*H27)</f>
        <v>5.6112156021581636E-2</v>
      </c>
      <c r="H28" s="9">
        <f>H27+dt*(c_*G27+d_*H27)</f>
        <v>0.31893280870557228</v>
      </c>
    </row>
    <row r="29" spans="1:8" x14ac:dyDescent="0.25">
      <c r="F29" s="21">
        <f>F28+dt</f>
        <v>1.8000000000000005</v>
      </c>
      <c r="G29" s="9">
        <f>G28+dt*(a_*G28+b_*H28)</f>
        <v>4.9613934048227594E-2</v>
      </c>
      <c r="H29" s="9">
        <f>H28+dt*(c_*G28+d_*H28)</f>
        <v>0.28231531860405279</v>
      </c>
    </row>
    <row r="30" spans="1:8" x14ac:dyDescent="0.25">
      <c r="F30" s="21">
        <f>F29+dt</f>
        <v>1.9000000000000006</v>
      </c>
      <c r="G30" s="9">
        <f>G29+dt*(a_*G29+b_*H29)</f>
        <v>4.3884126359139193E-2</v>
      </c>
      <c r="H30" s="9">
        <f>H29+dt*(c_*G29+d_*H29)</f>
        <v>0.24989080762309038</v>
      </c>
    </row>
    <row r="31" spans="1:8" x14ac:dyDescent="0.25">
      <c r="F31" s="21">
        <f>F30+dt</f>
        <v>2.0000000000000004</v>
      </c>
      <c r="G31" s="9">
        <f>G30+dt*(a_*G30+b_*H30)</f>
        <v>3.8825016196638036E-2</v>
      </c>
      <c r="H31" s="9">
        <f>H30+dt*(c_*G30+d_*H30)</f>
        <v>0.22118401175145466</v>
      </c>
    </row>
    <row r="32" spans="1:8" x14ac:dyDescent="0.25">
      <c r="F32" s="21">
        <f>F31+dt</f>
        <v>2.1000000000000005</v>
      </c>
      <c r="G32" s="9">
        <f>G31+dt*(a_*G31+b_*H31)</f>
        <v>3.4354210305555556E-2</v>
      </c>
      <c r="H32" s="9">
        <f>H31+dt*(c_*G31+d_*H31)</f>
        <v>0.19577141322806407</v>
      </c>
    </row>
    <row r="33" spans="6:8" x14ac:dyDescent="0.25">
      <c r="F33" s="21">
        <f>F32+dt</f>
        <v>2.2000000000000006</v>
      </c>
      <c r="G33" s="9">
        <f>G32+dt*(a_*G32+b_*H32)</f>
        <v>3.0401096844736537E-2</v>
      </c>
      <c r="H33" s="9">
        <f>H32+dt*(c_*G32+d_*H32)</f>
        <v>0.17327654330496556</v>
      </c>
    </row>
    <row r="34" spans="6:8" x14ac:dyDescent="0.25">
      <c r="F34" s="21">
        <f>F33+dt</f>
        <v>2.3000000000000007</v>
      </c>
      <c r="G34" s="9">
        <f>G33+dt*(a_*G33+b_*H33)</f>
        <v>2.69044852720902E-2</v>
      </c>
      <c r="H34" s="9">
        <f>H33+dt*(c_*G33+d_*H33)</f>
        <v>0.15336528117816803</v>
      </c>
    </row>
    <row r="35" spans="6:8" x14ac:dyDescent="0.25">
      <c r="F35" s="21">
        <f>F34+dt</f>
        <v>2.4000000000000008</v>
      </c>
      <c r="G35" s="9">
        <f>G34+dt*(a_*G34+b_*H34)</f>
        <v>2.3810955222162519E-2</v>
      </c>
      <c r="H35" s="9">
        <f>H34+dt*(c_*G34+d_*H34)</f>
        <v>0.13574138605586086</v>
      </c>
    </row>
    <row r="36" spans="6:8" x14ac:dyDescent="0.25">
      <c r="F36" s="21">
        <f>F35+dt</f>
        <v>2.5000000000000009</v>
      </c>
      <c r="G36" s="9">
        <f>G35+dt*(a_*G35+b_*H35)</f>
        <v>2.1073642436090556E-2</v>
      </c>
      <c r="H36" s="9">
        <f>H35+dt*(c_*G35+d_*H35)</f>
        <v>0.12014236919191423</v>
      </c>
    </row>
    <row r="37" spans="6:8" x14ac:dyDescent="0.25">
      <c r="F37" s="21">
        <f>F36+dt</f>
        <v>2.600000000000001</v>
      </c>
      <c r="G37" s="9">
        <f>G36+dt*(a_*G36+b_*H36)</f>
        <v>1.8651303921250046E-2</v>
      </c>
      <c r="H37" s="9">
        <f>H36+dt*(c_*G36+d_*H36)</f>
        <v>0.1063357423003452</v>
      </c>
    </row>
    <row r="38" spans="6:8" x14ac:dyDescent="0.25">
      <c r="F38" s="21">
        <f>F37+dt</f>
        <v>2.7000000000000011</v>
      </c>
      <c r="G38" s="9">
        <f>G37+dt*(a_*G37+b_*H37)</f>
        <v>1.6507569467767286E-2</v>
      </c>
      <c r="H38" s="9">
        <f>H37+dt*(c_*G37+d_*H37)</f>
        <v>9.4115641739543426E-2</v>
      </c>
    </row>
    <row r="39" spans="6:8" x14ac:dyDescent="0.25">
      <c r="F39" s="21">
        <f>F38+dt</f>
        <v>2.8000000000000012</v>
      </c>
      <c r="G39" s="9">
        <f>G38+dt*(a_*G38+b_*H38)</f>
        <v>1.4610323767637544E-2</v>
      </c>
      <c r="H39" s="9">
        <f>H38+dt*(c_*G38+d_*H38)</f>
        <v>8.329980937216537E-2</v>
      </c>
    </row>
    <row r="40" spans="6:8" x14ac:dyDescent="0.25">
      <c r="F40" s="21">
        <f>F39+dt</f>
        <v>2.9000000000000012</v>
      </c>
      <c r="G40" s="9">
        <f>G39+dt*(a_*G39+b_*H39)</f>
        <v>1.2931184729190795E-2</v>
      </c>
      <c r="H40" s="9">
        <f>H39+dt*(c_*G39+d_*H39)</f>
        <v>7.3726902719868065E-2</v>
      </c>
    </row>
    <row r="41" spans="6:8" x14ac:dyDescent="0.25">
      <c r="F41" s="21">
        <f>F40+dt</f>
        <v>3.0000000000000013</v>
      </c>
      <c r="G41" s="9">
        <f>G40+dt*(a_*G40+b_*H40)</f>
        <v>1.1445055973507879E-2</v>
      </c>
      <c r="H41" s="9">
        <f>H40+dt*(c_*G40+d_*H40)</f>
        <v>6.5254104257726014E-2</v>
      </c>
    </row>
    <row r="42" spans="6:8" x14ac:dyDescent="0.25">
      <c r="F42" s="21">
        <f>F41+dt</f>
        <v>3.1000000000000014</v>
      </c>
      <c r="G42" s="9">
        <f>G41+dt*(a_*G41+b_*H41)</f>
        <v>1.0129738796991028E-2</v>
      </c>
      <c r="H42" s="9">
        <f>H41+dt*(c_*G41+d_*H41)</f>
        <v>5.7754999813768686E-2</v>
      </c>
    </row>
    <row r="43" spans="6:8" x14ac:dyDescent="0.25">
      <c r="F43" s="21">
        <f>F42+dt</f>
        <v>3.2000000000000015</v>
      </c>
      <c r="G43" s="9">
        <f>G42+dt*(a_*G42+b_*H42)</f>
        <v>8.9655932688830504E-3</v>
      </c>
      <c r="H43" s="9">
        <f>H42+dt*(c_*G42+d_*H42)</f>
        <v>5.1117697601101589E-2</v>
      </c>
    </row>
    <row r="44" spans="6:8" x14ac:dyDescent="0.25">
      <c r="F44" s="21">
        <f>F43+dt</f>
        <v>3.3000000000000016</v>
      </c>
      <c r="G44" s="9">
        <f>G43+dt*(a_*G43+b_*H43)</f>
        <v>7.9352408413849093E-3</v>
      </c>
      <c r="H44" s="9">
        <f>H43+dt*(c_*G43+d_*H43)</f>
        <v>4.5243161614712958E-2</v>
      </c>
    </row>
    <row r="45" spans="6:8" x14ac:dyDescent="0.25">
      <c r="F45" s="21">
        <f>F44+dt</f>
        <v>3.4000000000000017</v>
      </c>
      <c r="G45" s="9">
        <f>G44+dt*(a_*G44+b_*H44)</f>
        <v>7.0233025855665938E-3</v>
      </c>
      <c r="H45" s="9">
        <f>H44+dt*(c_*G44+d_*H44)</f>
        <v>4.0043735540782999E-2</v>
      </c>
    </row>
    <row r="46" spans="6:8" x14ac:dyDescent="0.25">
      <c r="F46" s="21">
        <f>F45+dt</f>
        <v>3.5000000000000018</v>
      </c>
      <c r="G46" s="9">
        <f>G45+dt*(a_*G45+b_*H45)</f>
        <v>6.2161683283791062E-3</v>
      </c>
      <c r="H46" s="9">
        <f>H45+dt*(c_*G45+d_*H45)</f>
        <v>3.5441835726778864E-2</v>
      </c>
    </row>
    <row r="47" spans="6:8" x14ac:dyDescent="0.25">
      <c r="F47" s="21">
        <f>F46+dt</f>
        <v>3.6000000000000019</v>
      </c>
      <c r="G47" s="9">
        <f>G46+dt*(a_*G46+b_*H46)</f>
        <v>5.5017927833664066E-3</v>
      </c>
      <c r="H47" s="9">
        <f>H46+dt*(c_*G46+d_*H46)</f>
        <v>3.1368794033437855E-2</v>
      </c>
    </row>
    <row r="48" spans="6:8" x14ac:dyDescent="0.25">
      <c r="F48" s="21">
        <f>F47+dt</f>
        <v>3.700000000000002</v>
      </c>
      <c r="G48" s="9">
        <f>G47+dt*(a_*G47+b_*H47)</f>
        <v>4.8695153716917369E-3</v>
      </c>
      <c r="H48" s="9">
        <f>H47+dt*(c_*G47+d_*H47)</f>
        <v>2.7763833485095459E-2</v>
      </c>
    </row>
    <row r="49" spans="6:8" x14ac:dyDescent="0.25">
      <c r="F49" s="21">
        <f>F48+dt</f>
        <v>3.800000000000002</v>
      </c>
      <c r="G49" s="9">
        <f>G48+dt*(a_*G48+b_*H48)</f>
        <v>4.3099008972698151E-3</v>
      </c>
      <c r="H49" s="9">
        <f>H48+dt*(c_*G48+d_*H48)</f>
        <v>2.4573161536669486E-2</v>
      </c>
    </row>
    <row r="50" spans="6:8" x14ac:dyDescent="0.25">
      <c r="F50" s="21">
        <f>F49+dt</f>
        <v>3.9000000000000021</v>
      </c>
      <c r="G50" s="9">
        <f>G49+dt*(a_*G49+b_*H49)</f>
        <v>3.8145986151953632E-3</v>
      </c>
      <c r="H50" s="9">
        <f>H49+dt*(c_*G49+d_*H49)</f>
        <v>2.1749167485623028E-2</v>
      </c>
    </row>
    <row r="51" spans="6:8" x14ac:dyDescent="0.25">
      <c r="F51" s="21">
        <f>F50+dt</f>
        <v>4.0000000000000018</v>
      </c>
      <c r="G51" s="9">
        <f>G50+dt*(a_*G50+b_*H50)</f>
        <v>3.3762175433983692E-3</v>
      </c>
      <c r="H51" s="9">
        <f>H50+dt*(c_*G50+d_*H50)</f>
        <v>1.9249712085818646E-2</v>
      </c>
    </row>
    <row r="52" spans="6:8" x14ac:dyDescent="0.25">
      <c r="F52" s="21">
        <f>F51+dt</f>
        <v>4.1000000000000014</v>
      </c>
      <c r="G52" s="9">
        <f>G51+dt*(a_*G51+b_*H51)</f>
        <v>2.9882161303299536E-3</v>
      </c>
      <c r="H52" s="9">
        <f>H51+dt*(c_*G51+d_*H51)</f>
        <v>1.7037498781625523E-2</v>
      </c>
    </row>
    <row r="53" spans="6:8" x14ac:dyDescent="0.25">
      <c r="F53" s="21">
        <f>F52+dt</f>
        <v>4.2000000000000011</v>
      </c>
      <c r="G53" s="9">
        <f>G52+dt*(a_*G52+b_*H52)</f>
        <v>2.6448046172792483E-3</v>
      </c>
      <c r="H53" s="9">
        <f>H52+dt*(c_*G52+d_*H52)</f>
        <v>1.5079517190447686E-2</v>
      </c>
    </row>
    <row r="54" spans="6:8" x14ac:dyDescent="0.25">
      <c r="F54" s="21">
        <f>F53+dt</f>
        <v>4.3000000000000007</v>
      </c>
      <c r="G54" s="9">
        <f>G53+dt*(a_*G53+b_*H53)</f>
        <v>2.3408586298899331E-3</v>
      </c>
      <c r="H54" s="9">
        <f>H53+dt*(c_*G53+d_*H53)</f>
        <v>1.3346550535336383E-2</v>
      </c>
    </row>
    <row r="55" spans="6:8" x14ac:dyDescent="0.25">
      <c r="F55" s="21">
        <f>F54+dt</f>
        <v>4.4000000000000004</v>
      </c>
      <c r="G55" s="9">
        <f>G54+dt*(a_*G54+b_*H54)</f>
        <v>2.071842704700779E-3</v>
      </c>
      <c r="H55" s="9">
        <f>H54+dt*(c_*G54+d_*H54)</f>
        <v>1.1812739681013913E-2</v>
      </c>
    </row>
    <row r="56" spans="6:8" x14ac:dyDescent="0.25">
      <c r="F56" s="21">
        <f>F55+dt</f>
        <v>4.5</v>
      </c>
      <c r="G56" s="9">
        <f>G55+dt*(a_*G55+b_*H55)</f>
        <v>1.8337426068711631E-3</v>
      </c>
      <c r="H56" s="9">
        <f>H55+dt*(c_*G55+d_*H55)</f>
        <v>1.0455197269801982E-2</v>
      </c>
    </row>
    <row r="57" spans="6:8" x14ac:dyDescent="0.25">
      <c r="F57" s="21">
        <f>F56+dt</f>
        <v>4.5999999999999996</v>
      </c>
      <c r="G57" s="9">
        <f>G56+dt*(a_*G56+b_*H56)</f>
        <v>1.623005427612797E-3</v>
      </c>
      <c r="H57" s="9">
        <f>H56+dt*(c_*G56+d_*H56)</f>
        <v>9.2536662007059178E-3</v>
      </c>
    </row>
    <row r="58" spans="6:8" x14ac:dyDescent="0.25">
      <c r="F58" s="21">
        <f>F57+dt</f>
        <v>4.6999999999999993</v>
      </c>
      <c r="G58" s="9">
        <f>G57+dt*(a_*G57+b_*H57)</f>
        <v>1.436486566602974E-3</v>
      </c>
      <c r="H58" s="9">
        <f>H57+dt*(c_*G57+d_*H57)</f>
        <v>8.1902173561225894E-3</v>
      </c>
    </row>
    <row r="59" spans="6:8" x14ac:dyDescent="0.25">
      <c r="F59" s="21">
        <f>F58+dt</f>
        <v>4.7999999999999989</v>
      </c>
      <c r="G59" s="9">
        <f>G58+dt*(a_*G58+b_*H58)</f>
        <v>1.2714028077679138E-3</v>
      </c>
      <c r="H59" s="9">
        <f>H58+dt*(c_*G58+d_*H58)</f>
        <v>7.248982066024796E-3</v>
      </c>
    </row>
    <row r="60" spans="6:8" x14ac:dyDescent="0.25">
      <c r="F60" s="21">
        <f>F59+dt</f>
        <v>4.8999999999999986</v>
      </c>
      <c r="G60" s="9">
        <f>G59+dt*(a_*G59+b_*H59)</f>
        <v>1.1252907879619881E-3</v>
      </c>
      <c r="H60" s="9">
        <f>H59+dt*(c_*G59+d_*H59)</f>
        <v>6.4159153176746595E-3</v>
      </c>
    </row>
    <row r="61" spans="6:8" x14ac:dyDescent="0.25">
      <c r="F61" s="21">
        <f>F60+dt</f>
        <v>4.9999999999999982</v>
      </c>
      <c r="G61" s="9">
        <f>G60+dt*(a_*G60+b_*H60)</f>
        <v>9.9597023866092576E-4</v>
      </c>
      <c r="H61" s="9">
        <f>H60+dt*(c_*G60+d_*H60)</f>
        <v>5.678586177615858E-3</v>
      </c>
    </row>
    <row r="62" spans="6:8" x14ac:dyDescent="0.25">
      <c r="F62" s="21"/>
      <c r="G62" s="9"/>
      <c r="H62" s="9"/>
    </row>
    <row r="63" spans="6:8" x14ac:dyDescent="0.25">
      <c r="F63" s="21"/>
      <c r="G63" s="9"/>
      <c r="H63" s="9"/>
    </row>
  </sheetData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Normal="100" zoomScalePageLayoutView="150" workbookViewId="0">
      <selection activeCell="E14" sqref="E14"/>
    </sheetView>
  </sheetViews>
  <sheetFormatPr defaultColWidth="11" defaultRowHeight="15.75" x14ac:dyDescent="0.25"/>
  <sheetData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Ex_1-Explicit_Euler</vt:lpstr>
      <vt:lpstr>Practice_1</vt:lpstr>
      <vt:lpstr>Ex_2-Systems</vt:lpstr>
      <vt:lpstr>Practice_2</vt:lpstr>
      <vt:lpstr>a_</vt:lpstr>
      <vt:lpstr>b_</vt:lpstr>
      <vt:lpstr>c_</vt:lpstr>
      <vt:lpstr>c_0</vt:lpstr>
      <vt:lpstr>d_</vt:lpstr>
      <vt:lpstr>dt</vt:lpstr>
      <vt:lpstr>tau</vt:lpstr>
      <vt:lpstr>y1_0</vt:lpstr>
      <vt:lpstr>y2_0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Douglas Tree</cp:lastModifiedBy>
  <dcterms:created xsi:type="dcterms:W3CDTF">2015-09-11T15:36:24Z</dcterms:created>
  <dcterms:modified xsi:type="dcterms:W3CDTF">2018-01-24T05:33:41Z</dcterms:modified>
</cp:coreProperties>
</file>